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
    </mc:Choice>
  </mc:AlternateContent>
  <xr:revisionPtr revIDLastSave="0" documentId="13_ncr:1_{9B147E6A-C4D9-4E77-91D3-8B55E0CBA267}"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AM36" i="10"/>
  <c r="CO35" i="10"/>
  <c r="AM35" i="10"/>
  <c r="CO34" i="10"/>
  <c r="BW34" i="10"/>
  <c r="BW35" i="10" s="1"/>
  <c r="BW36" i="10" s="1"/>
  <c r="BW37" i="10" s="1"/>
  <c r="BW38" i="10" s="1"/>
  <c r="BW39" i="10" s="1"/>
  <c r="BW40" i="10" s="1"/>
  <c r="BW41" i="10" s="1"/>
  <c r="BW42" i="10" s="1"/>
  <c r="BW43" i="10" s="1"/>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<sst xmlns="http://schemas.openxmlformats.org/spreadsheetml/2006/main" count="1123" uniqueCount="624">
  <si>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</si>
  <si>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</si>
  <si>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</si>
  <si>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</si>
  <si>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</si>
  <si>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</si>
  <si>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</si>
  <si>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</si>
  <si>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</si>
  <si>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</si>
  <si>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</si>
  <si>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</si>
  <si>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</si>
  <si>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</si>
  <si>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</si>
  <si>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</si>
  <si>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</si>
  <si>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</si>
  <si>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</si>
  <si>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</si>
  <si>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</si>
  <si>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</si>
  <si>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</si>
  <si>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</si>
  <si>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</si>
  <si>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</si>
  <si>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</si>
  <si>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</si>
  <si>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</si>
  <si>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</si>
  <si>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</si>
  <si>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</si>
  <si>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</si>
  <si>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</si>
  <si>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</si>
  <si>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</si>
  <si>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</si>
  <si>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</si>
  <si>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</si>
  <si>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</si>
  <si>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</si>
  <si>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</si>
  <si>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</si>
  <si>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</si>
  <si>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</si>
  <si>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</si>
  <si>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</si>
  <si>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</si>
  <si>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</si>
  <si>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</si>
  <si>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</si>
  <si>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</si>
  <si>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</si>
  <si>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</si>
  <si>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</si>
  <si>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</si>
  <si>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</si>
  <si>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</si>
  <si>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</si>
  <si>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</si>
  <si>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</si>
  <si>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</si>
  <si>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</si>
  <si>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</si>
  <si>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</si>
  <si>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</si>
  <si>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</si>
  <si>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</si>
  <si>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</si>
  <si>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</si>
  <si>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</si>
  <si>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</si>
  <si>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</si>
  <si>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</si>
  <si>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</si>
  <si>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</si>
  <si>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</si>
  <si>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</si>
  <si>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</si>
  <si>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</si>
  <si>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</si>
  <si>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</si>
  <si>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</si>
  <si>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</si>
  <si>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</si>
  <si>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</si>
  <si>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</si>
  <si>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</si>
  <si>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</si>
  <si>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</si>
  <si>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</si>
  <si>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</si>
  <si>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</si>
  <si>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</si>
  <si>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</si>
  <si>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</si>
  <si>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</si>
  <si>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</si>
  <si>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鏡石町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</si>
  <si>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</si>
  <si>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</si>
  <si>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</si>
  <si>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</si>
  <si>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</si>
  <si>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</si>
  <si>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</si>
  <si>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</si>
  <si>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</si>
  <si>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</si>
  <si>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</si>
  <si>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</si>
  <si>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</si>
  <si>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</si>
  <si>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</si>
  <si>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</si>
  <si>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</si>
  <si>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</si>
  <si>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</si>
  <si>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</si>
  <si>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</si>
  <si>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</si>
  <si>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</si>
  <si>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</si>
  <si>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</si>
  <si>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</si>
  <si>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</si>
  <si>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</si>
  <si>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</si>
  <si>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</si>
  <si>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</si>
  <si>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</si>
  <si>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</si>
  <si>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</si>
  <si>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</si>
  <si>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</si>
  <si>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</si>
  <si>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</si>
  <si>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</si>
  <si>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</si>
  <si>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</si>
  <si>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</si>
  <si>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</si>
  <si>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</si>
  <si>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</si>
  <si>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</si>
  <si>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</si>
  <si>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</si>
  <si>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</si>
  <si>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</si>
  <si>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</si>
  <si>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</si>
  <si>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</si>
  <si>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</si>
  <si>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</si>
  <si>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</si>
  <si>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</si>
  <si>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</si>
  <si>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</si>
  <si>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</si>
  <si>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</si>
  <si>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</si>
  <si>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</si>
  <si>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</si>
  <si>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</si>
  <si>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</si>
  <si>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</si>
  <si>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</si>
  <si>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</si>
  <si>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</si>
  <si>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</si>
  <si>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</si>
  <si>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</si>
  <si>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</si>
  <si>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</si>
  <si>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</si>
  <si>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</si>
  <si>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</si>
  <si>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</si>
  <si>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</si>
  <si>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</si>
  <si>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</si>
  <si>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</si>
  <si>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</si>
  <si>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</si>
  <si>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</si>
  <si>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</si>
  <si>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</si>
  <si>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</si>
  <si>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</si>
  <si>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</si>
  <si>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</si>
  <si>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</si>
  <si>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</si>
  <si>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</si>
  <si>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</si>
  <si>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</si>
  <si>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</si>
  <si>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</si>
  <si>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</si>
  <si>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</si>
  <si>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</si>
  <si>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</si>
  <si>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</si>
  <si>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</si>
  <si>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</si>
  <si>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</si>
  <si>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</si>
  <si>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</si>
  <si>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</si>
  <si>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</si>
  <si>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</si>
  <si>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</si>
  <si>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</si>
  <si>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福島県鏡石町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</si>
  <si>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</si>
  <si>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</si>
  <si>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</si>
  <si>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</si>
  <si>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</si>
  <si>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</si>
  <si>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</si>
  <si>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</si>
  <si>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</si>
  <si>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</si>
  <si>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</si>
  <si>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</si>
  <si>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</si>
  <si>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</si>
  <si>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</si>
  <si>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</si>
  <si>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</si>
  <si>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</si>
  <si>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</si>
  <si>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</si>
  <si>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</si>
  <si>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</si>
  <si>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</si>
  <si>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</si>
  <si>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</si>
  <si>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</si>
  <si>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</si>
  <si>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</si>
  <si>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</si>
  <si>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</si>
  <si>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</si>
  <si>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</si>
  <si>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</si>
  <si>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</si>
  <si>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</si>
  <si>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</si>
  <si>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</si>
  <si>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</si>
  <si>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</si>
  <si>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</si>
  <si>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</si>
  <si>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</si>
  <si>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</si>
  <si>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</si>
  <si>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</si>
  <si>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</si>
  <si>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</si>
  <si>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</si>
  <si>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</si>
  <si>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</si>
  <si>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</si>
  <si>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</si>
  <si>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</si>
  <si>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</si>
  <si>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</si>
  <si>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</si>
  <si>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</si>
  <si>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</si>
  <si>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</si>
  <si>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</si>
  <si>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</si>
  <si>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</si>
  <si>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</si>
  <si>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</si>
  <si>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</si>
  <si>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</si>
  <si>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</si>
  <si>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</si>
  <si>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</si>
  <si>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</si>
  <si>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</si>
  <si>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</si>
  <si>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</si>
  <si>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</si>
  <si>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</si>
  <si>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</si>
  <si>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</si>
  <si>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</si>
  <si>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</si>
  <si>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</si>
  <si>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</si>
  <si>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</si>
  <si>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</si>
  <si>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</si>
  <si>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</si>
  <si>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</si>
  <si>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</si>
  <si>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</si>
  <si>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</si>
  <si>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</si>
  <si>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</si>
  <si>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</si>
  <si>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</si>
  <si>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</si>
  <si>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</si>
  <si>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</si>
  <si>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</si>
  <si>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</si>
  <si>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</si>
  <si>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</si>
  <si>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</si>
  <si>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</si>
  <si>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</si>
  <si>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</si>
  <si>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</si>
  <si>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</si>
  <si>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</si>
  <si>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</si>
  <si>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</si>
  <si>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</si>
  <si>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</si>
  <si>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</si>
  <si>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</si>
  <si>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</si>
  <si>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</si>
  <si>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</si>
  <si>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</si>
  <si>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</si>
  <si>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</si>
  <si>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</si>
  <si>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</si>
  <si>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</si>
  <si>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</si>
  <si>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</si>
  <si>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</si>
  <si>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</si>
  <si>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</si>
  <si>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</si>
  <si>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</si>
  <si>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</si>
  <si>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</si>
  <si>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</si>
  <si>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</si>
  <si>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</si>
  <si>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</si>
  <si>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</si>
  <si>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</si>
  <si>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</si>
  <si>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</si>
  <si>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</si>
  <si>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</si>
  <si>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</si>
  <si>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</si>
  <si>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</si>
  <si>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</si>
  <si>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</si>
  <si>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</si>
  <si>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</si>
  <si>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</si>
  <si>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</si>
  <si>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</si>
  <si>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</si>
  <si>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</si>
  <si>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福島県鏡石町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</si>
  <si>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</si>
  <si>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</si>
  <si>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</si>
  <si>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</si>
  <si>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</si>
  <si>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</si>
  <si>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</si>
  <si>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</si>
  <si>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</si>
  <si>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</si>
  <si>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</si>
  <si>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</si>
  <si>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</si>
  <si>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</si>
  <si>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</si>
  <si>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</si>
  <si>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</si>
  <si>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</si>
  <si>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</si>
  <si>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</si>
  <si>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</si>
  <si>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鏡石駅東第１土地区画整理事業特別会計</t>
    <phoneticPr fontId="5"/>
  </si>
  <si>
    <t>育英資金貸付費特別会計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</si>
  <si>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</si>
  <si>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</si>
  <si>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</si>
  <si>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</si>
  <si>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</si>
  <si>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</si>
  <si>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</si>
  <si>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</si>
  <si>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</si>
  <si>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</si>
  <si>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</si>
  <si>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</si>
  <si>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</si>
  <si>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</si>
  <si>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</si>
  <si>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</si>
  <si>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</si>
  <si>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</si>
  <si>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</si>
  <si>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</si>
  <si>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</si>
  <si>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</si>
  <si>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</si>
  <si>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</si>
  <si>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</si>
  <si>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</si>
  <si>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</si>
  <si>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</si>
  <si>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</si>
  <si>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</si>
  <si>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</si>
  <si>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</si>
  <si>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</si>
  <si>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</si>
  <si>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</si>
  <si>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</si>
  <si>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</si>
  <si>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</si>
  <si>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</si>
  <si>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</si>
  <si>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</si>
  <si>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</si>
  <si>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</si>
  <si>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</si>
  <si>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</si>
  <si>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</si>
  <si>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</si>
  <si>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</si>
  <si>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</si>
  <si>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</si>
  <si>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</si>
  <si>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</si>
  <si>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</si>
  <si>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</si>
  <si>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</si>
  <si>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</si>
  <si>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</si>
  <si>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</si>
  <si>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</si>
  <si>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</si>
  <si>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</si>
  <si>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</si>
  <si>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</si>
  <si>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</si>
  <si>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</si>
  <si>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</si>
  <si>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</si>
  <si>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</si>
  <si>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</si>
  <si>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</si>
  <si>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</si>
  <si>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</si>
  <si>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</si>
  <si>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</si>
  <si>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</si>
  <si>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</si>
  <si>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</si>
  <si>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</si>
  <si>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</si>
  <si>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</si>
  <si>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</si>
  <si>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</si>
  <si>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</si>
  <si>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</si>
  <si>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</si>
  <si>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</si>
  <si>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</si>
  <si>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</si>
  <si>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</si>
  <si>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</si>
  <si>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</si>
  <si>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</si>
  <si>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</si>
  <si>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</si>
  <si>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</si>
  <si>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</si>
  <si>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</si>
  <si>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</si>
  <si>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</si>
  <si>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</si>
  <si>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</si>
  <si>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</si>
  <si>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</si>
  <si>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</si>
  <si>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</si>
  <si>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</si>
  <si>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</si>
  <si>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</si>
  <si>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</si>
  <si>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</si>
  <si>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</si>
  <si>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</si>
  <si>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</si>
  <si>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</si>
  <si>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</si>
  <si>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</si>
  <si>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</si>
  <si>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</si>
  <si>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</si>
  <si>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</si>
  <si>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</si>
  <si>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</si>
  <si>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</si>
  <si>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</si>
  <si>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</si>
  <si>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</si>
  <si>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</si>
  <si>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</si>
  <si>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</si>
  <si>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</si>
  <si>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</si>
  <si>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</si>
  <si>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</si>
  <si>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</si>
  <si>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</si>
  <si>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</si>
  <si>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</si>
  <si>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</si>
  <si>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</si>
  <si>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</si>
  <si>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</si>
  <si>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</si>
  <si>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</si>
  <si>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</si>
  <si>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</si>
  <si>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</si>
  <si>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</si>
  <si>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</si>
  <si>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</si>
  <si>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</si>
  <si>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</si>
  <si>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</si>
  <si>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</si>
  <si>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</si>
  <si>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</si>
  <si>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</si>
  <si>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</si>
  <si>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</si>
  <si>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</si>
  <si>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</si>
  <si>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</si>
  <si>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</si>
  <si>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</si>
  <si>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</si>
  <si>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</si>
  <si>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</si>
  <si>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</si>
  <si>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</si>
  <si>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</si>
  <si>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</si>
  <si>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</si>
  <si>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</si>
  <si>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</si>
  <si>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</si>
  <si>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</si>
  <si>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</si>
  <si>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</si>
  <si>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</si>
  <si>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</si>
  <si>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</si>
  <si>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</si>
  <si>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</si>
  <si>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</si>
  <si>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</si>
  <si>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</si>
  <si>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10.35</t>
  </si>
  <si>
    <t>工業団地事業特別会計</t>
  </si>
  <si>
    <t>上水道事業会計</t>
  </si>
  <si>
    <t>一般会計</t>
  </si>
  <si>
    <t>介護保険特別会計</t>
  </si>
  <si>
    <t>国民健康保険特別会計</t>
  </si>
  <si>
    <t>公共下水道事業特別会計</t>
  </si>
  <si>
    <t>農業集落排水事業特別会計</t>
  </si>
  <si>
    <t>鏡石駅東第１土地区画整理事業特別会計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</si>
  <si>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</si>
  <si>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</si>
  <si>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</si>
  <si>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</si>
  <si>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</si>
  <si>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</si>
  <si>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</si>
  <si>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</si>
  <si>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須賀川地方広域消防組合</t>
    <rPh sb="0" eb="3">
      <t>スカガワ</t>
    </rPh>
    <rPh sb="3" eb="5">
      <t>チホウ</t>
    </rPh>
    <rPh sb="5" eb="7">
      <t>コウイキ</t>
    </rPh>
    <rPh sb="7" eb="9">
      <t>ショウボウ</t>
    </rPh>
    <rPh sb="9" eb="11">
      <t>クミアイ</t>
    </rPh>
    <phoneticPr fontId="22"/>
  </si>
  <si>
    <t>須賀川地方保健環境組合</t>
    <rPh sb="0" eb="3">
      <t>スカガワ</t>
    </rPh>
    <rPh sb="3" eb="5">
      <t>チホウ</t>
    </rPh>
    <rPh sb="5" eb="7">
      <t>ホケン</t>
    </rPh>
    <rPh sb="7" eb="9">
      <t>カンキョウ</t>
    </rPh>
    <rPh sb="9" eb="11">
      <t>クミアイ</t>
    </rPh>
    <phoneticPr fontId="22"/>
  </si>
  <si>
    <t>公立岩瀬病院企業団</t>
    <rPh sb="0" eb="2">
      <t>コウリツ</t>
    </rPh>
    <rPh sb="2" eb="4">
      <t>イワセ</t>
    </rPh>
    <rPh sb="4" eb="6">
      <t>ビョウイン</t>
    </rPh>
    <rPh sb="6" eb="8">
      <t>キギョウ</t>
    </rPh>
    <rPh sb="8" eb="9">
      <t>ダン</t>
    </rPh>
    <phoneticPr fontId="2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</si>
  <si>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</si>
  <si>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</si>
  <si>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</si>
  <si>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</si>
  <si>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2"/>
  </si>
  <si>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2"/>
  </si>
  <si>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2"/>
  </si>
  <si>
    <t>-</t>
    <phoneticPr fontId="2"/>
  </si>
  <si>
    <t>-</t>
    <phoneticPr fontId="2"/>
  </si>
  <si>
    <t>役場庁舎等新築事業基金</t>
    <rPh sb="0" eb="2">
      <t>ヤクバ</t>
    </rPh>
    <rPh sb="2" eb="4">
      <t>チョウシャ</t>
    </rPh>
    <rPh sb="4" eb="5">
      <t>トウ</t>
    </rPh>
    <rPh sb="5" eb="9">
      <t>シンチクジギョウ</t>
    </rPh>
    <rPh sb="9" eb="11">
      <t>キキン</t>
    </rPh>
    <phoneticPr fontId="5"/>
  </si>
  <si>
    <t>福祉基金</t>
    <rPh sb="0" eb="2">
      <t>フクシ</t>
    </rPh>
    <rPh sb="2" eb="4">
      <t>キキン</t>
    </rPh>
    <phoneticPr fontId="5"/>
  </si>
  <si>
    <t>牧場の朝スポーツ文化振興基金</t>
    <rPh sb="0" eb="2">
      <t>マキバ</t>
    </rPh>
    <rPh sb="3" eb="4">
      <t>アサ</t>
    </rPh>
    <rPh sb="8" eb="10">
      <t>ブンカ</t>
    </rPh>
    <rPh sb="10" eb="12">
      <t>シンコウ</t>
    </rPh>
    <rPh sb="12" eb="14">
      <t>キキン</t>
    </rPh>
    <phoneticPr fontId="5"/>
  </si>
  <si>
    <t>文教施設維持整備基金</t>
    <rPh sb="0" eb="2">
      <t>ブンキョウ</t>
    </rPh>
    <rPh sb="2" eb="4">
      <t>シセツ</t>
    </rPh>
    <rPh sb="4" eb="6">
      <t>イジ</t>
    </rPh>
    <rPh sb="6" eb="8">
      <t>セイビ</t>
    </rPh>
    <rPh sb="8" eb="10">
      <t>キキン</t>
    </rPh>
    <phoneticPr fontId="5"/>
  </si>
  <si>
    <t>鏡石駅東第１土地区画整理事業保留地処分基金</t>
    <rPh sb="0" eb="2">
      <t>カガミイシ</t>
    </rPh>
    <rPh sb="2" eb="3">
      <t>エキ</t>
    </rPh>
    <rPh sb="3" eb="4">
      <t>ヒガシ</t>
    </rPh>
    <rPh sb="4" eb="5">
      <t>ダイ</t>
    </rPh>
    <rPh sb="6" eb="8">
      <t>トチ</t>
    </rPh>
    <rPh sb="8" eb="10">
      <t>クカク</t>
    </rPh>
    <rPh sb="10" eb="12">
      <t>セイリ</t>
    </rPh>
    <rPh sb="12" eb="14">
      <t>ジギョウ</t>
    </rPh>
    <rPh sb="14" eb="16">
      <t>ホリュウ</t>
    </rPh>
    <rPh sb="16" eb="17">
      <t>チ</t>
    </rPh>
    <rPh sb="17" eb="19">
      <t>ショブン</t>
    </rPh>
    <rPh sb="19" eb="21">
      <t>キキン</t>
    </rPh>
    <phoneticPr fontId="5"/>
  </si>
  <si>
    <t>-</t>
    <phoneticPr fontId="2"/>
  </si>
  <si>
    <t xml:space="preserve"> </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</si>
  <si>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</si>
  <si>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</si>
  <si>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</si>
  <si>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よりも高くなっている。今後、老朽化した施設の更新等が必要となり、施設の更新には地方債の発行が避けられない状況であるため、公共施設等総合管理計画及び個別計画に基づいて計画的に対策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</si>
  <si>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</si>
  <si>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</si>
  <si>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</si>
  <si>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</si>
  <si>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</si>
  <si>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</si>
  <si>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残高・公営企業債等繰入見込額の増加により、将来負担比率は類似団体を上回ることとなった。また、実質公債費比率については、元利償還金が減少傾向から増加に転じたことにより、類似団体平均を0.3ポイント上回ることとなった。</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</si>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</sst>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C868680-E4D9-44A6-857F-4D2EF83A82B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0C3E-4C46-8705-C787E2471D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78004</c:v>
                </c:pt>
                <c:pt idx="1">
                  <c:v>47027</c:v>
                </c:pt>
                <c:pt idx="2">
                  <c:v>35316</c:v>
                </c:pt>
                <c:pt idx="3">
                  <c:v>62259</c:v>
                </c:pt>
                <c:pt idx="4">
                  <c:v>107426</c:v>
                </c:pt>
              </c:numCache>
            </c:numRef>
          </c:val>
          <c:smooth val="0"/>
          <c:extLst>
            <c:ext xmlns:c16="http://schemas.microsoft.com/office/drawing/2014/chart" uri="{C3380CC4-5D6E-409C-BE32-E72D297353CC}">
              <c16:uniqueId val="{00000001-0C3E-4C46-8705-C787E2471D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3.02</c:v>
                </c:pt>
                <c:pt idx="1">
                  <c:v>2.57</c:v>
                </c:pt>
                <c:pt idx="2">
                  <c:v>5.82</c:v>
                </c:pt>
                <c:pt idx="3">
                  <c:v>5.43</c:v>
                </c:pt>
                <c:pt idx="4">
                  <c:v>3.56</c:v>
                </c:pt>
              </c:numCache>
            </c:numRef>
          </c:val>
          <c:extLst>
            <c:ext xmlns:c16="http://schemas.microsoft.com/office/drawing/2014/chart" uri="{C3380CC4-5D6E-409C-BE32-E72D297353CC}">
              <c16:uniqueId val="{00000000-986B-420C-A4DF-0AF969397D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24.15</c:v>
                </c:pt>
                <c:pt idx="1">
                  <c:v>28.57</c:v>
                </c:pt>
                <c:pt idx="2">
                  <c:v>46.99</c:v>
                </c:pt>
                <c:pt idx="3">
                  <c:v>34.97</c:v>
                </c:pt>
                <c:pt idx="4">
                  <c:v>34.78</c:v>
                </c:pt>
              </c:numCache>
            </c:numRef>
          </c:val>
          <c:extLst>
            <c:ext xmlns:c16="http://schemas.microsoft.com/office/drawing/2014/chart" uri="{C3380CC4-5D6E-409C-BE32-E72D297353CC}">
              <c16:uniqueId val="{00000001-986B-420C-A4DF-0AF969397D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0.32</c:v>
                </c:pt>
                <c:pt idx="1">
                  <c:v>3.71</c:v>
                </c:pt>
                <c:pt idx="2">
                  <c:v>21.25</c:v>
                </c:pt>
                <c:pt idx="3">
                  <c:v>-10.35</c:v>
                </c:pt>
                <c:pt idx="4">
                  <c:v>0.52</c:v>
                </c:pt>
              </c:numCache>
            </c:numRef>
          </c:val>
          <c:smooth val="0"/>
          <c:extLst>
            <c:ext xmlns:c16="http://schemas.microsoft.com/office/drawing/2014/chart" uri="{C3380CC4-5D6E-409C-BE32-E72D297353CC}">
              <c16:uniqueId val="{00000002-986B-420C-A4DF-0AF969397D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0-E0E6-4D4A-A30F-35FE4ED128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E6-4D4A-A30F-35FE4ED128FE}"/>
            </c:ext>
          </c:extLst>
        </c:ser>
        <c:ser>
          <c:idx val="2"/>
          <c:order val="2"/>
          <c:tx>
            <c:strRef>
              <c:f>データシート!$A$29</c:f>
              <c:strCache>
                <c:ptCount val="1"/>
                <c:pt idx="0">
                  <c:v>鏡石駅東第１土地区画整理事業特別会計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0.12</c:v>
                </c:pt>
                <c:pt idx="8">
                  <c:v>#N/A</c:v>
                </c:pt>
                <c:pt idx="9">
                  <c:v>0.03</c:v>
                </c:pt>
              </c:numCache>
            </c:numRef>
          </c:val>
          <c:extLst>
            <c:ext xmlns:c16="http://schemas.microsoft.com/office/drawing/2014/chart" uri="{C3380CC4-5D6E-409C-BE32-E72D297353CC}">
              <c16:uniqueId val="{00000002-E0E6-4D4A-A30F-35FE4ED128F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0.05</c:v>
                </c:pt>
              </c:numCache>
            </c:numRef>
          </c:val>
          <c:extLst>
            <c:ext xmlns:c16="http://schemas.microsoft.com/office/drawing/2014/chart" uri="{C3380CC4-5D6E-409C-BE32-E72D297353CC}">
              <c16:uniqueId val="{00000003-E0E6-4D4A-A30F-35FE4ED128FE}"/>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0.08</c:v>
                </c:pt>
                <c:pt idx="4">
                  <c:v>#N/A</c:v>
                </c:pt>
                <c:pt idx="5">
                  <c:v>0.09</c:v>
                </c:pt>
                <c:pt idx="6">
                  <c:v>#N/A</c:v>
                </c:pt>
                <c:pt idx="7">
                  <c:v>0.08</c:v>
                </c:pt>
                <c:pt idx="8">
                  <c:v>#N/A</c:v>
                </c:pt>
                <c:pt idx="9">
                  <c:v>7.0000000000000007E-2</c:v>
                </c:pt>
              </c:numCache>
            </c:numRef>
          </c:val>
          <c:extLst>
            <c:ext xmlns:c16="http://schemas.microsoft.com/office/drawing/2014/chart" uri="{C3380CC4-5D6E-409C-BE32-E72D297353CC}">
              <c16:uniqueId val="{00000004-E0E6-4D4A-A30F-35FE4ED128F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3.12</c:v>
                </c:pt>
                <c:pt idx="2">
                  <c:v>#N/A</c:v>
                </c:pt>
                <c:pt idx="3">
                  <c:v>4.47</c:v>
                </c:pt>
                <c:pt idx="4">
                  <c:v>#N/A</c:v>
                </c:pt>
                <c:pt idx="5">
                  <c:v>4.3</c:v>
                </c:pt>
                <c:pt idx="6">
                  <c:v>#N/A</c:v>
                </c:pt>
                <c:pt idx="7">
                  <c:v>3.48</c:v>
                </c:pt>
                <c:pt idx="8">
                  <c:v>#N/A</c:v>
                </c:pt>
                <c:pt idx="9">
                  <c:v>0.1</c:v>
                </c:pt>
              </c:numCache>
            </c:numRef>
          </c:val>
          <c:extLst>
            <c:ext xmlns:c16="http://schemas.microsoft.com/office/drawing/2014/chart" uri="{C3380CC4-5D6E-409C-BE32-E72D297353CC}">
              <c16:uniqueId val="{00000005-E0E6-4D4A-A30F-35FE4ED128F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0.44</c:v>
                </c:pt>
                <c:pt idx="2">
                  <c:v>#N/A</c:v>
                </c:pt>
                <c:pt idx="3">
                  <c:v>0.68</c:v>
                </c:pt>
                <c:pt idx="4">
                  <c:v>#N/A</c:v>
                </c:pt>
                <c:pt idx="5">
                  <c:v>0.21</c:v>
                </c:pt>
                <c:pt idx="6">
                  <c:v>#N/A</c:v>
                </c:pt>
                <c:pt idx="7">
                  <c:v>0.08</c:v>
                </c:pt>
                <c:pt idx="8">
                  <c:v>#N/A</c:v>
                </c:pt>
                <c:pt idx="9">
                  <c:v>0.24</c:v>
                </c:pt>
              </c:numCache>
            </c:numRef>
          </c:val>
          <c:extLst>
            <c:ext xmlns:c16="http://schemas.microsoft.com/office/drawing/2014/chart" uri="{C3380CC4-5D6E-409C-BE32-E72D297353CC}">
              <c16:uniqueId val="{00000006-E0E6-4D4A-A30F-35FE4ED128F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3.01</c:v>
                </c:pt>
                <c:pt idx="2">
                  <c:v>#N/A</c:v>
                </c:pt>
                <c:pt idx="3">
                  <c:v>2.5299999999999998</c:v>
                </c:pt>
                <c:pt idx="4">
                  <c:v>#N/A</c:v>
                </c:pt>
                <c:pt idx="5">
                  <c:v>5.79</c:v>
                </c:pt>
                <c:pt idx="6">
                  <c:v>#N/A</c:v>
                </c:pt>
                <c:pt idx="7">
                  <c:v>5.29</c:v>
                </c:pt>
                <c:pt idx="8">
                  <c:v>#N/A</c:v>
                </c:pt>
                <c:pt idx="9">
                  <c:v>3.52</c:v>
                </c:pt>
              </c:numCache>
            </c:numRef>
          </c:val>
          <c:extLst>
            <c:ext xmlns:c16="http://schemas.microsoft.com/office/drawing/2014/chart" uri="{C3380CC4-5D6E-409C-BE32-E72D297353CC}">
              <c16:uniqueId val="{00000007-E0E6-4D4A-A30F-35FE4ED128FE}"/>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15.36</c:v>
                </c:pt>
                <c:pt idx="2">
                  <c:v>#N/A</c:v>
                </c:pt>
                <c:pt idx="3">
                  <c:v>17.38</c:v>
                </c:pt>
                <c:pt idx="4">
                  <c:v>#N/A</c:v>
                </c:pt>
                <c:pt idx="5">
                  <c:v>18.72</c:v>
                </c:pt>
                <c:pt idx="6">
                  <c:v>#N/A</c:v>
                </c:pt>
                <c:pt idx="7">
                  <c:v>19.8</c:v>
                </c:pt>
                <c:pt idx="8">
                  <c:v>#N/A</c:v>
                </c:pt>
                <c:pt idx="9">
                  <c:v>19.73</c:v>
                </c:pt>
              </c:numCache>
            </c:numRef>
          </c:val>
          <c:extLst>
            <c:ext xmlns:c16="http://schemas.microsoft.com/office/drawing/2014/chart" uri="{C3380CC4-5D6E-409C-BE32-E72D297353CC}">
              <c16:uniqueId val="{00000008-E0E6-4D4A-A30F-35FE4ED128FE}"/>
            </c:ext>
          </c:extLst>
        </c:ser>
        <c:ser>
          <c:idx val="9"/>
          <c:order val="9"/>
          <c:tx>
            <c:strRef>
              <c:f>データシート!$A$36</c:f>
              <c:strCache>
                <c:ptCount val="1"/>
                <c:pt idx="0">
                  <c:v>工業団地事業特別会計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32.24</c:v>
                </c:pt>
                <c:pt idx="2">
                  <c:v>#N/A</c:v>
                </c:pt>
                <c:pt idx="3">
                  <c:v>25.09</c:v>
                </c:pt>
                <c:pt idx="4">
                  <c:v>#N/A</c:v>
                </c:pt>
                <c:pt idx="5">
                  <c:v>28.35</c:v>
                </c:pt>
                <c:pt idx="6">
                  <c:v>#N/A</c:v>
                </c:pt>
                <c:pt idx="7">
                  <c:v>25.81</c:v>
                </c:pt>
                <c:pt idx="8">
                  <c:v>#N/A</c:v>
                </c:pt>
                <c:pt idx="9">
                  <c:v>24.27</c:v>
                </c:pt>
              </c:numCache>
            </c:numRef>
          </c:val>
          <c:extLst>
            <c:ext xmlns:c16="http://schemas.microsoft.com/office/drawing/2014/chart" uri="{C3380CC4-5D6E-409C-BE32-E72D297353CC}">
              <c16:uniqueId val="{00000009-E0E6-4D4A-A30F-35FE4ED128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441</c:v>
                </c:pt>
                <c:pt idx="5">
                  <c:v>423</c:v>
                </c:pt>
                <c:pt idx="8">
                  <c:v>426</c:v>
                </c:pt>
                <c:pt idx="11">
                  <c:v>418</c:v>
                </c:pt>
                <c:pt idx="14">
                  <c:v>416</c:v>
                </c:pt>
              </c:numCache>
            </c:numRef>
          </c:val>
          <c:extLst>
            <c:ext xmlns:c16="http://schemas.microsoft.com/office/drawing/2014/chart" uri="{C3380CC4-5D6E-409C-BE32-E72D297353CC}">
              <c16:uniqueId val="{00000000-B1C9-4DD0-ACA1-58238D75AA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C9-4DD0-ACA1-58238D75AA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78</c:v>
                </c:pt>
                <c:pt idx="3">
                  <c:v>72</c:v>
                </c:pt>
                <c:pt idx="6">
                  <c:v>71</c:v>
                </c:pt>
                <c:pt idx="9">
                  <c:v>66</c:v>
                </c:pt>
                <c:pt idx="12">
                  <c:v>65</c:v>
                </c:pt>
              </c:numCache>
            </c:numRef>
          </c:val>
          <c:extLst>
            <c:ext xmlns:c16="http://schemas.microsoft.com/office/drawing/2014/chart" uri="{C3380CC4-5D6E-409C-BE32-E72D297353CC}">
              <c16:uniqueId val="{00000002-B1C9-4DD0-ACA1-58238D75AA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5</c:v>
                </c:pt>
                <c:pt idx="6">
                  <c:v>9</c:v>
                </c:pt>
                <c:pt idx="9">
                  <c:v>11</c:v>
                </c:pt>
                <c:pt idx="12">
                  <c:v>16</c:v>
                </c:pt>
              </c:numCache>
            </c:numRef>
          </c:val>
          <c:extLst>
            <c:ext xmlns:c16="http://schemas.microsoft.com/office/drawing/2014/chart" uri="{C3380CC4-5D6E-409C-BE32-E72D297353CC}">
              <c16:uniqueId val="{00000003-B1C9-4DD0-ACA1-58238D75AA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177</c:v>
                </c:pt>
                <c:pt idx="3">
                  <c:v>166</c:v>
                </c:pt>
                <c:pt idx="6">
                  <c:v>176</c:v>
                </c:pt>
                <c:pt idx="9">
                  <c:v>171</c:v>
                </c:pt>
                <c:pt idx="12">
                  <c:v>192</c:v>
                </c:pt>
              </c:numCache>
            </c:numRef>
          </c:val>
          <c:extLst>
            <c:ext xmlns:c16="http://schemas.microsoft.com/office/drawing/2014/chart" uri="{C3380CC4-5D6E-409C-BE32-E72D297353CC}">
              <c16:uniqueId val="{00000004-B1C9-4DD0-ACA1-58238D75AA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C9-4DD0-ACA1-58238D75AA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C9-4DD0-ACA1-58238D75AA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450</c:v>
                </c:pt>
                <c:pt idx="3">
                  <c:v>405</c:v>
                </c:pt>
                <c:pt idx="6">
                  <c:v>406</c:v>
                </c:pt>
                <c:pt idx="9">
                  <c:v>406</c:v>
                </c:pt>
                <c:pt idx="12">
                  <c:v>432</c:v>
                </c:pt>
              </c:numCache>
            </c:numRef>
          </c:val>
          <c:extLst>
            <c:ext xmlns:c16="http://schemas.microsoft.com/office/drawing/2014/chart" uri="{C3380CC4-5D6E-409C-BE32-E72D297353CC}">
              <c16:uniqueId val="{00000007-B1C9-4DD0-ACA1-58238D75AA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266</c:v>
                </c:pt>
                <c:pt idx="2">
                  <c:v>#N/A</c:v>
                </c:pt>
                <c:pt idx="3">
                  <c:v>#N/A</c:v>
                </c:pt>
                <c:pt idx="4">
                  <c:v>225</c:v>
                </c:pt>
                <c:pt idx="5">
                  <c:v>#N/A</c:v>
                </c:pt>
                <c:pt idx="6">
                  <c:v>#N/A</c:v>
                </c:pt>
                <c:pt idx="7">
                  <c:v>236</c:v>
                </c:pt>
                <c:pt idx="8">
                  <c:v>#N/A</c:v>
                </c:pt>
                <c:pt idx="9">
                  <c:v>#N/A</c:v>
                </c:pt>
                <c:pt idx="10">
                  <c:v>236</c:v>
                </c:pt>
                <c:pt idx="11">
                  <c:v>#N/A</c:v>
                </c:pt>
                <c:pt idx="12">
                  <c:v>#N/A</c:v>
                </c:pt>
                <c:pt idx="13">
                  <c:v>289</c:v>
                </c:pt>
                <c:pt idx="14">
                  <c:v>#N/A</c:v>
                </c:pt>
              </c:numCache>
            </c:numRef>
          </c:val>
          <c:smooth val="0"/>
          <c:extLst>
            <c:ext xmlns:c16="http://schemas.microsoft.com/office/drawing/2014/chart" uri="{C3380CC4-5D6E-409C-BE32-E72D297353CC}">
              <c16:uniqueId val="{00000008-B1C9-4DD0-ACA1-58238D75AA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5552</c:v>
                </c:pt>
                <c:pt idx="5">
                  <c:v>5550</c:v>
                </c:pt>
                <c:pt idx="8">
                  <c:v>5574</c:v>
                </c:pt>
                <c:pt idx="11">
                  <c:v>5559</c:v>
                </c:pt>
                <c:pt idx="14">
                  <c:v>5745</c:v>
                </c:pt>
              </c:numCache>
            </c:numRef>
          </c:val>
          <c:extLst>
            <c:ext xmlns:c16="http://schemas.microsoft.com/office/drawing/2014/chart" uri="{C3380CC4-5D6E-409C-BE32-E72D297353CC}">
              <c16:uniqueId val="{00000000-18B4-4786-A32D-0033309488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169</c:v>
                </c:pt>
                <c:pt idx="5">
                  <c:v>189</c:v>
                </c:pt>
                <c:pt idx="8">
                  <c:v>236</c:v>
                </c:pt>
                <c:pt idx="11">
                  <c:v>43</c:v>
                </c:pt>
                <c:pt idx="14">
                  <c:v>39</c:v>
                </c:pt>
              </c:numCache>
            </c:numRef>
          </c:val>
          <c:extLst>
            <c:ext xmlns:c16="http://schemas.microsoft.com/office/drawing/2014/chart" uri="{C3380CC4-5D6E-409C-BE32-E72D297353CC}">
              <c16:uniqueId val="{00000001-18B4-4786-A32D-0033309488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2471</c:v>
                </c:pt>
                <c:pt idx="5">
                  <c:v>2697</c:v>
                </c:pt>
                <c:pt idx="8">
                  <c:v>3366</c:v>
                </c:pt>
                <c:pt idx="11">
                  <c:v>3221</c:v>
                </c:pt>
                <c:pt idx="14">
                  <c:v>3290</c:v>
                </c:pt>
              </c:numCache>
            </c:numRef>
          </c:val>
          <c:extLst>
            <c:ext xmlns:c16="http://schemas.microsoft.com/office/drawing/2014/chart" uri="{C3380CC4-5D6E-409C-BE32-E72D297353CC}">
              <c16:uniqueId val="{00000002-18B4-4786-A32D-0033309488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B4-4786-A32D-0033309488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B4-4786-A32D-0033309488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B4-4786-A32D-0033309488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429</c:v>
                </c:pt>
                <c:pt idx="3">
                  <c:v>396</c:v>
                </c:pt>
                <c:pt idx="6">
                  <c:v>322</c:v>
                </c:pt>
                <c:pt idx="9">
                  <c:v>396</c:v>
                </c:pt>
                <c:pt idx="12">
                  <c:v>394</c:v>
                </c:pt>
              </c:numCache>
            </c:numRef>
          </c:val>
          <c:extLst>
            <c:ext xmlns:c16="http://schemas.microsoft.com/office/drawing/2014/chart" uri="{C3380CC4-5D6E-409C-BE32-E72D297353CC}">
              <c16:uniqueId val="{00000006-18B4-4786-A32D-0033309488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124</c:v>
                </c:pt>
                <c:pt idx="3">
                  <c:v>289</c:v>
                </c:pt>
                <c:pt idx="6">
                  <c:v>322</c:v>
                </c:pt>
                <c:pt idx="9">
                  <c:v>323</c:v>
                </c:pt>
                <c:pt idx="12">
                  <c:v>326</c:v>
                </c:pt>
              </c:numCache>
            </c:numRef>
          </c:val>
          <c:extLst>
            <c:ext xmlns:c16="http://schemas.microsoft.com/office/drawing/2014/chart" uri="{C3380CC4-5D6E-409C-BE32-E72D297353CC}">
              <c16:uniqueId val="{00000007-18B4-4786-A32D-0033309488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2662</c:v>
                </c:pt>
                <c:pt idx="3">
                  <c:v>2863</c:v>
                </c:pt>
                <c:pt idx="6">
                  <c:v>3062</c:v>
                </c:pt>
                <c:pt idx="9">
                  <c:v>2743</c:v>
                </c:pt>
                <c:pt idx="12">
                  <c:v>2890</c:v>
                </c:pt>
              </c:numCache>
            </c:numRef>
          </c:val>
          <c:extLst>
            <c:ext xmlns:c16="http://schemas.microsoft.com/office/drawing/2014/chart" uri="{C3380CC4-5D6E-409C-BE32-E72D297353CC}">
              <c16:uniqueId val="{00000008-18B4-4786-A32D-0033309488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708</c:v>
                </c:pt>
                <c:pt idx="3">
                  <c:v>664</c:v>
                </c:pt>
                <c:pt idx="6">
                  <c:v>580</c:v>
                </c:pt>
                <c:pt idx="9">
                  <c:v>538</c:v>
                </c:pt>
                <c:pt idx="12">
                  <c:v>496</c:v>
                </c:pt>
              </c:numCache>
            </c:numRef>
          </c:val>
          <c:extLst>
            <c:ext xmlns:c16="http://schemas.microsoft.com/office/drawing/2014/chart" uri="{C3380CC4-5D6E-409C-BE32-E72D297353CC}">
              <c16:uniqueId val="{00000009-18B4-4786-A32D-0033309488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5401</c:v>
                </c:pt>
                <c:pt idx="3">
                  <c:v>5470</c:v>
                </c:pt>
                <c:pt idx="6">
                  <c:v>5453</c:v>
                </c:pt>
                <c:pt idx="9">
                  <c:v>5714</c:v>
                </c:pt>
                <c:pt idx="12">
                  <c:v>6266</c:v>
                </c:pt>
              </c:numCache>
            </c:numRef>
          </c:val>
          <c:extLst>
            <c:ext xmlns:c16="http://schemas.microsoft.com/office/drawing/2014/chart" uri="{C3380CC4-5D6E-409C-BE32-E72D297353CC}">
              <c16:uniqueId val="{0000000A-18B4-4786-A32D-0033309488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1131</c:v>
                </c:pt>
                <c:pt idx="2">
                  <c:v>#N/A</c:v>
                </c:pt>
                <c:pt idx="3">
                  <c:v>#N/A</c:v>
                </c:pt>
                <c:pt idx="4">
                  <c:v>1244</c:v>
                </c:pt>
                <c:pt idx="5">
                  <c:v>#N/A</c:v>
                </c:pt>
                <c:pt idx="6">
                  <c:v>#N/A</c:v>
                </c:pt>
                <c:pt idx="7">
                  <c:v>563</c:v>
                </c:pt>
                <c:pt idx="8">
                  <c:v>#N/A</c:v>
                </c:pt>
                <c:pt idx="9">
                  <c:v>#N/A</c:v>
                </c:pt>
                <c:pt idx="10">
                  <c:v>891</c:v>
                </c:pt>
                <c:pt idx="11">
                  <c:v>#N/A</c:v>
                </c:pt>
                <c:pt idx="12">
                  <c:v>#N/A</c:v>
                </c:pt>
                <c:pt idx="13">
                  <c:v>1298</c:v>
                </c:pt>
                <c:pt idx="14">
                  <c:v>#N/A</c:v>
                </c:pt>
              </c:numCache>
            </c:numRef>
          </c:val>
          <c:smooth val="0"/>
          <c:extLst>
            <c:ext xmlns:c16="http://schemas.microsoft.com/office/drawing/2014/chart" uri="{C3380CC4-5D6E-409C-BE32-E72D297353CC}">
              <c16:uniqueId val="{0000000B-18B4-4786-A32D-0033309488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1511</c:v>
                </c:pt>
                <c:pt idx="1">
                  <c:v>1171</c:v>
                </c:pt>
                <c:pt idx="2">
                  <c:v>1244</c:v>
                </c:pt>
              </c:numCache>
            </c:numRef>
          </c:val>
          <c:extLst>
            <c:ext xmlns:c16="http://schemas.microsoft.com/office/drawing/2014/chart" uri="{C3380CC4-5D6E-409C-BE32-E72D297353CC}">
              <c16:uniqueId val="{00000000-7E24-4D83-8FC4-BF3256B6FA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11</c:v>
                </c:pt>
                <c:pt idx="2">
                  <c:v>86</c:v>
                </c:pt>
              </c:numCache>
            </c:numRef>
          </c:val>
          <c:extLst>
            <c:ext xmlns:c16="http://schemas.microsoft.com/office/drawing/2014/chart" uri="{C3380CC4-5D6E-409C-BE32-E72D297353CC}">
              <c16:uniqueId val="{00000001-7E24-4D83-8FC4-BF3256B6FA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1514</c:v>
                </c:pt>
                <c:pt idx="1">
                  <c:v>1668</c:v>
                </c:pt>
                <c:pt idx="2">
                  <c:v>1549</c:v>
                </c:pt>
              </c:numCache>
            </c:numRef>
          </c:val>
          <c:extLst>
            <c:ext xmlns:c16="http://schemas.microsoft.com/office/drawing/2014/chart" uri="{C3380CC4-5D6E-409C-BE32-E72D297353CC}">
              <c16:uniqueId val="{00000002-7E24-4D83-8FC4-BF3256B6FA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{D6C9FD52-B342-4473-B929-17D67F9DC58A}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27D-4791-9684-F6F688A5E6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{96EA0CCD-C8C6-4CB3-90F2-F46F81AF6FEE}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7D-4791-9684-F6F688A5E6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{C8DBF432-E90F-4798-A659-2211CAB4EF58}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7D-4791-9684-F6F688A5E6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{1DFBC96B-11EC-4854-8D37-673EE56CE5FB}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7D-4791-9684-F6F688A5E6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{E9DD6399-0FE7-47FD-BB3B-B8458DC6281E}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7D-4791-9684-F6F688A5E6D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{58A1399C-74BE-4D1A-A61B-11BCECD8B33B}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27D-4791-9684-F6F688A5E6D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{DF48F1D7-7B25-4EE2-9167-188F79BF8BB4}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27D-4791-9684-F6F688A5E6D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{2B2C6013-FACA-40CB-A04A-2726AA9BECD8}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27D-4791-9684-F6F688A5E6D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{F771D795-6D00-46F8-BA52-EA5F363B01B8}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27D-4791-9684-F6F688A5E6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65</c:v>
                </c:pt>
                <c:pt idx="16">
                  <c:v>67</c:v>
                </c:pt>
                <c:pt idx="24">
                  <c:v>68.400000000000006</c:v>
                </c:pt>
                <c:pt idx="32">
                  <c:v>70.099999999999994</c:v>
                </c:pt>
              </c:numCache>
            </c:numRef>
          </c:xVal>
          <c:yVal>
            <c:numRef>
              <c:f>公会計指標分析・財政指標組合せ分析表!$BP$51:$DC$51</c:f>
              <c:numCache>
                <c:formatCode>#,##0.0;"▲ "#,##0.0</c:formatCode>
                <c:ptCount val="40"/>
                <c:pt idx="0">
                  <c:v>39.4</c:v>
                </c:pt>
                <c:pt idx="8">
                  <c:v>43.7</c:v>
                </c:pt>
                <c:pt idx="16">
                  <c:v>20.100000000000001</c:v>
                </c:pt>
                <c:pt idx="24">
                  <c:v>30.2</c:v>
                </c:pt>
                <c:pt idx="32">
                  <c:v>40.9</c:v>
                </c:pt>
              </c:numCache>
            </c:numRef>
          </c:yVal>
          <c:smooth val="0"/>
          <c:extLst>
            <c:ext xmlns:c16="http://schemas.microsoft.com/office/drawing/2014/chart" uri="{C3380CC4-5D6E-409C-BE32-E72D297353CC}">
              <c16:uniqueId val="{00000009-827D-4791-9684-F6F688A5E6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{7879779F-B439-4C18-98B5-A959CDECD109}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27D-4791-9684-F6F688A5E6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{C82AFC35-CA70-4431-BBA5-EB93DD38ED02}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7D-4791-9684-F6F688A5E6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{C1EB6A6D-054B-405D-AEA4-7E34DB36ADA0}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7D-4791-9684-F6F688A5E6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{377A576E-BFA9-43BD-928D-BBF6E8AA4ADF}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7D-4791-9684-F6F688A5E6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{0021B20D-037F-425C-B4FE-E5807E78F41C}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7D-4791-9684-F6F688A5E6D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{997862BC-0158-4D2A-A534-B03D5013DA51}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27D-4791-9684-F6F688A5E6D9}"/>
                </c:ext>
              </c:extLst>
            </c:dLbl>
            <c:dLbl>
              <c:idx val="16"/>
              <c:layout>
                <c:manualLayout>
                  <c:x val="0"/>
                  <c:y val="-1.3534294516905613E-4"/>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{AD2FC4BD-EF1F-432D-A50B-955027412643}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27D-4791-9684-F6F688A5E6D9}"/>
                </c:ext>
              </c:extLst>
            </c:dLbl>
            <c:dLbl>
              <c:idx val="24"/>
              <c:layout>
                <c:manualLayout>
                  <c:x val="0"/>
                  <c:y val="1.3534294516905613E-4"/>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{1F0B140B-7DC4-4DD3-9E1D-D619A61AD84C}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27D-4791-9684-F6F688A5E6D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{86332669-4267-471E-A388-ABA5FBF613D2}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27D-4791-9684-F6F688A5E6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827D-4791-9684-F6F688A5E6D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{542AF731-F51D-4010-9826-EC561353ECF5}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D43-4DEA-B85E-159BDB5E0D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{4E922158-3084-4930-BEE1-5DC18830A226}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43-4DEA-B85E-159BDB5E0D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{8785DA72-C087-48FA-BFBF-E30F18C4F8AE}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43-4DEA-B85E-159BDB5E0D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{CC88E2D6-0C46-49E5-B0F4-3879BF6E07CC}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43-4DEA-B85E-159BDB5E0D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{FC699903-3FB5-4A99-BD44-F0670662403D}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43-4DEA-B85E-159BDB5E0DA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{2FE908ED-6BD8-469E-9901-93F95F9F0456}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D43-4DEA-B85E-159BDB5E0DA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{927ABE86-6277-452F-886F-DA47925E4E4D}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D43-4DEA-B85E-159BDB5E0DA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{0146EADF-E56F-4852-A5E5-0EFEEAE14FFD}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D43-4DEA-B85E-159BDB5E0DA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{AF92DFB8-5CC8-4A0C-97A3-95B91E3BE452}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D43-4DEA-B85E-159BDB5E0D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c:v>
                </c:pt>
                <c:pt idx="16">
                  <c:v>8.5</c:v>
                </c:pt>
                <c:pt idx="24">
                  <c:v>8.1</c:v>
                </c:pt>
                <c:pt idx="32">
                  <c:v>8.5</c:v>
                </c:pt>
              </c:numCache>
            </c:numRef>
          </c:xVal>
          <c:yVal>
            <c:numRef>
              <c:f>公会計指標分析・財政指標組合せ分析表!$BP$73:$DC$73</c:f>
              <c:numCache>
                <c:formatCode>#,##0.0;"▲ "#,##0.0</c:formatCode>
                <c:ptCount val="40"/>
                <c:pt idx="0">
                  <c:v>39.4</c:v>
                </c:pt>
                <c:pt idx="8">
                  <c:v>43.7</c:v>
                </c:pt>
                <c:pt idx="16">
                  <c:v>20.100000000000001</c:v>
                </c:pt>
                <c:pt idx="24">
                  <c:v>30.2</c:v>
                </c:pt>
                <c:pt idx="32">
                  <c:v>40.9</c:v>
                </c:pt>
              </c:numCache>
            </c:numRef>
          </c:yVal>
          <c:smooth val="0"/>
          <c:extLst>
            <c:ext xmlns:c16="http://schemas.microsoft.com/office/drawing/2014/chart" uri="{C3380CC4-5D6E-409C-BE32-E72D297353CC}">
              <c16:uniqueId val="{00000009-AD43-4DEA-B85E-159BDB5E0D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{685C83C0-C116-4DAD-B35E-C07FE9BAB894}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D43-4DEA-B85E-159BDB5E0D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{7E92B8BB-6416-4B8D-B1CF-CA652778133C}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43-4DEA-B85E-159BDB5E0D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{3BFF18BE-53D2-4246-B0AC-FCFE2FF3EC0B}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43-4DEA-B85E-159BDB5E0D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{C9C600A4-B4C1-4AD4-BA8D-327F21E7DBAA}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43-4DEA-B85E-159BDB5E0D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{93C021D5-1B64-4643-9258-B889C2549375}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43-4DEA-B85E-159BDB5E0DA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{B2ACD231-18AF-4DFD-8C76-569C72654E3C}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D43-4DEA-B85E-159BDB5E0DA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{C54599CF-3C43-4059-99D3-C2E9AD7B1AEC}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D43-4DEA-B85E-159BDB5E0DA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{D081F63D-A62D-4579-970B-D68EB5253893}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D43-4DEA-B85E-159BDB5E0DA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{8F4385C8-B2E7-44B7-A1B7-7E73EA6A0E87}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D43-4DEA-B85E-159BDB5E0D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AD43-4DEA-B85E-159BDB5E0DAC}"/>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CEC1A00-DAAC-4F4E-8D87-F409D2610FE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5C85C0B-3267-4FD6-A76B-237B34F0AD5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債務負担行為に基づく支出額については、国営隈戸川土地改良事業に対する支払い額の償還により減少してきているものの、平成２９年度～令和元年度借入の緊急防災減災事業債等の元金償還が開始され、元利償還金については増加に転じ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また、将来負担額の増加により公営企業債の元利償還金に対する繰入金も増加したことから、実質公債費比率については前年度比で</a:t>
          </a:r>
          <a:r>
            <a:rPr kumimoji="1" lang="en-US" altLang="ja-JP" sz="1400">
              <a:solidFill>
                <a:sysClr val="windowText" lastClr="000000"/>
              </a:solidFill>
              <a:latin typeface="ＭＳ ゴシック" pitchFamily="49" charset="-128"/>
              <a:ea typeface="ＭＳ ゴシック" pitchFamily="49" charset="-128"/>
            </a:rPr>
            <a:t>0.4</a:t>
          </a:r>
          <a:r>
            <a:rPr kumimoji="1" lang="ja-JP" altLang="en-US" sz="1400">
              <a:solidFill>
                <a:sysClr val="windowText" lastClr="000000"/>
              </a:solidFill>
              <a:latin typeface="ＭＳ ゴシック" pitchFamily="49" charset="-128"/>
              <a:ea typeface="ＭＳ ゴシック" pitchFamily="49" charset="-128"/>
            </a:rPr>
            <a:t>ポイント増加し</a:t>
          </a:r>
          <a:r>
            <a:rPr kumimoji="1" lang="en-US" altLang="ja-JP" sz="1400">
              <a:solidFill>
                <a:sysClr val="windowText" lastClr="000000"/>
              </a:solidFill>
              <a:latin typeface="ＭＳ ゴシック" pitchFamily="49" charset="-128"/>
              <a:ea typeface="ＭＳ ゴシック" pitchFamily="49" charset="-128"/>
            </a:rPr>
            <a:t>8.5</a:t>
          </a:r>
          <a:r>
            <a:rPr kumimoji="1" lang="ja-JP" altLang="en-US" sz="1400">
              <a:solidFill>
                <a:sysClr val="windowText" lastClr="000000"/>
              </a:solidFill>
              <a:latin typeface="ＭＳ ゴシック" pitchFamily="49" charset="-128"/>
              <a:ea typeface="ＭＳ ゴシック" pitchFamily="49" charset="-128"/>
            </a:rPr>
            <a:t>％となっており、今後も引き続き財政健全化に努めていく。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２２年度に設定した国営土地改良事業による債務負担行為に基づく支出予定額が償還により減少してきているものの、一般会計等に係る地方債の現在高の増加、企業債残高の増加による公営企業債等繰入見込額の増加により、将来負担額は増加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基準財政需要額算入見込額の増額など、充当可能財源等についても増額が見込まれるものの、将来負担額の伸び額の方が大きく、将来負担比率は増加した。</a:t>
          </a:r>
        </a:p>
        <a:p>
          <a:r>
            <a:rPr kumimoji="1" lang="ja-JP" altLang="en-US" sz="1400">
              <a:solidFill>
                <a:sysClr val="windowText" lastClr="000000"/>
              </a:solidFill>
              <a:latin typeface="ＭＳ ゴシック" pitchFamily="49" charset="-128"/>
              <a:ea typeface="ＭＳ ゴシック" pitchFamily="49" charset="-128"/>
            </a:rPr>
            <a:t>　今後も、新規事業を行う場合は、交付税算入率の高い方法を選択する等により基準財政需要額算入見込額を増加させることや新規の地方債の借入れを抑制するなど、将来負担の軽減に努めていく。</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福島県鏡石町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健康福祉センター建設事業に対する財源として、役場庁舎等新築事業基金を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百万円取り崩したが、年度末に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百万円を積み立てた。その他、財政調整基金、減債基金、鏡石駅東第１土地区画整理事業保留地処分基金等にも積立を行い、基金全体としては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財政調整基金については、標準財政規模の１０％以上を保ちつつ、老朽化した公共施設の更新整備や今後必要となる事業の財源として個々の特定目的基金への積立も行っていく。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役場庁舎等新築事業基金：鏡石町役場庁舎及び健康福祉施設の施設整備の財源に充てる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福祉基金：高齢者等の在宅福祉の向上及び健康の保持に資する事業、高齢者等に係るボランティア活動の活発化に資する事業その他の高齢者等の保健福祉の増進に関する事業に要する経費に充てる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牧場の朝スポーツ文化振興基金：スポーツの振興に要する経費、町内のスポーツ文化団体及び人材育成に要する経費、郷土文化の保存に要する経費に充てる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文教施設維持整備基金：文教施設の維持管理及び改築等に要する経費に充てる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鏡石駅東第１土地区画整理事業保留地処分基金：鏡石駅東第１土地区画整理事業における保留地の売却代金を適正に管理し、処分金を事業の費用に充てる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役場庁舎等新築事業基金：条例の規定に基づき、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百万円を積み立てたが、健康福祉センター建設等のため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文教施設維持整備基金：教育関係施設の整備事業に対する事業費として、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牧場の朝スポーツ文化振興基金：今後の施設整備等に備えて百万円を積み立てた。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鏡石駅東第１土地区画整理事業保留地処分基金：保留地の売却代金として、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役場庁庁舎等新築事業基金：健康福祉センター建設のため、取り崩す予定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福祉基金：：健康福祉センター建設のため、取り崩す予定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文教施設維持整備基金：教育施設の維持管理のため、取り崩す予定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牧場の朝スポーツ文化振興基金：老朽化した陸上競技場整備のため、取り崩す予定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鏡石駅東第１土地区画整理事業保留地処分基金：区画整理事業推進のため、取り崩す予定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前年度繰越金を積み立てたことから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標準財政規模の１０％以上は確保しつつ、災害への備え等のため、必要な額を積み立てていく。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普通交付税再算定に係る臨時財政対策債償還基金費として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百万円、今後の地方償還に備え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少しずつ積立を行い、今後の支出に備えていく。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9F85208-AB09-464A-9A1F-CAE8DD25C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4C02871-1625-46DB-B45C-84B99790B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BA9D754-8C3D-4601-B42E-1CB7D2CA86C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E4A2788-78FB-4D41-9B2B-6A2F0A2D326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8D7A9DC-0CE8-4BC7-BBAD-1F7CFD0E7BA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5C864B4-F2E4-4400-9E6F-62BB862BD6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82404F6-0FB6-459E-826E-9EAE8CBDE20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8875A54-C52C-4D3B-8948-A88BDBD8B86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1FDFA83-5C55-42B1-8C2D-2BFDDFDD27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A80986C-1437-4D38-BFED-ADB408A1D9B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8370EF5-8D57-4685-9B7A-D8BF6DB4962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C9AED62-1C25-4457-AFD9-7E9BBDDDAF8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1FCC407-7DA3-4D7A-9DD4-739396CC029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2BCBD2-05DC-446F-BD4E-CF763476288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1FD2912-DD9B-42D6-BD54-0F7DC3239E1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CEEE1FB-E950-4522-A347-B665C4C0732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D612E16-C581-4CD8-9B2E-07704C52D2B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D29D1B3-1A52-4A66-B90D-64E29FB2636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9FCE83A-60B3-49E2-BC7E-8D93C0B038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CD585E9-4C2D-4685-9357-4E50D7B443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6CA6117-E151-4AA3-8264-AADC25F76C7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5ACFE2E-FC8F-426A-8FDC-F97B11E2212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358054C-BA1B-4F8C-ADE4-48B5400E90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B69ABC2-976A-4FEF-AE2C-E0AAE2532AD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9E5E6A5-BB55-4D98-A4CD-0A10CAF8690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B71D349-F5A9-41D2-B8BE-C889124B942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55D1127-953A-4281-B959-0354CDAAC13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3B2AB09-DE14-49A7-B1E2-366E365B9DC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087E400-773B-415F-AAB8-8EE6D633391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EBB13DA-D807-4539-BC5B-C71854F4797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B42CE88-DE73-4E19-91BB-F9CC7208FF9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A2D8C3D-349B-4616-A852-9C247EC20B3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7EFCEAA-606A-42F4-94C9-520F3003530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671C0BE-79E3-4FD7-8B34-AD28CFEDCCF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5272865-7C86-4844-91B7-C056EC4AC27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1D01470-6942-448E-9343-468A02B2BA5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0B43EBD-E222-401B-B645-CC27BA82ED9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A53290-EEF5-490C-8AF7-FCA0B6323E5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4ADF640-6E37-4D3D-BBF6-77EECB6B60F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FC5F7F7-6A3C-4609-A569-B3519D58C88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AE81347-B84C-446F-9E47-72484B6CD2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70756B5-39FF-494E-BAE9-449C09A6533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DB151A3-B993-464F-949A-CF2525A3F3C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E765458-1E85-41C0-950F-5A6E87EE220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2884956-2157-477E-91E2-91CB4BBE4F3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5B07C25-4267-4DDA-8DB5-C0727B855BC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61FF297-EC47-4BDC-9465-B470DB4B977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本町が所有する公共施設等の多くは昭和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年にかけて建設されており、老朽化が進んでいるため、令和３年度の有形固定資産減価償却率は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公共施設等総合管理計画及び個別計画に基づいて計画的に対策を行っていく。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600F24A-4BAD-48A7-AF83-5759678956D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65A5ACA-9613-4C30-B997-0715286E47E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F5E979E-1D69-4578-BA5F-FE2977FCEEA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34124A6-C8AE-404F-BCC9-57A75EC6C4C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75FB706-E2AC-4B58-BDC7-57FE4B4DAD8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68BE941-C02B-4385-90BD-CBB9651842D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333D0C6-51D5-48EF-B6E6-44894D2086C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F2AE536-3E48-4DC4-A67D-8CC70E7A9A2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2E88B0A-1F1E-4CF6-9C9C-DC9D22BA390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DCFCE66-D0FC-4D4A-B04A-CFE1AFACCE4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86F9EA5-422A-4A43-83C3-C4B49CFE3E5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A1C12B7-C245-4C10-9CAA-8C1292C0DC7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8229951-CC52-4752-A600-8F41397BBAF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08361F6-F503-4662-B3F9-4AEA14DD545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B0560E3-C78F-4B82-8254-31A7EA30B9D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16AA9F58-F58A-4ECD-B0A0-A6FDC6A602F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6697819D-AA0D-4574-91C8-9C18F9251F7F}"/>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F9ABE8E0-C69A-4E5B-A751-C4B1F03F86B8}"/>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490F6AEB-23F2-454F-85BB-F723D24C1011}"/>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694EEB98-4EDA-4D06-A476-ACCDD036D6FF}"/>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016A50F7-4047-4EC3-86ED-9D0BA2419ADA}"/>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CECB9A96-A39E-44BD-AA1A-3AD1B65334FD}"/>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1D5286AC-F6F9-4303-B49D-6E37BDF762EA}"/>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C76F03FE-4431-4084-99D7-EEDF4C4A64FF}"/>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8CB583A1-BB24-49FD-A13E-B26E0E1BC4F3}"/>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0D67E26F-142A-4F25-96D0-7B1603B4EF12}"/>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A4E28687-E90F-44AD-B86D-365CB9926FEE}"/>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940433D-C815-4943-88C6-81A15F258FA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9AACB9A-E695-4D7F-AE3B-3A6F8D0F3DD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E5F025C-47DE-4D48-AAFB-8C618AA7F00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2498564-CD88-4816-9A40-74A9AB8B744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D6C6A6E-E28E-40E1-A203-510E6F5D059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87207</xdr:rowOff>
    </xdr:from>
    <xdr:to>
      <xdr:col>23</xdr:col>
      <xdr:colOff>136525</xdr:colOff>
      <xdr:row>33</xdr:row>
      <xdr:rowOff>17357</xdr:rowOff>
    </xdr:to>
    <xdr:sp macro="" textlink="">
      <xdr:nvSpPr>
        <xdr:cNvPr id="81" name="楕円 80">
          <a:extLst>
            <a:ext uri="{FF2B5EF4-FFF2-40B4-BE49-F238E27FC236}">
              <a16:creationId xmlns:a16="http://schemas.microsoft.com/office/drawing/2014/main" id="{83C663DF-838A-4196-B23E-24123EF73760}"/>
            </a:ext>
          </a:extLst>
        </xdr:cNvPr>
        <xdr:cNvSpPr/>
      </xdr:nvSpPr>
      <xdr:spPr>
        <a:xfrm>
          <a:off x="47117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65634</xdr:rowOff>
    </xdr:from>
    <xdr:ext cx="405111" cy="259045"/>
    <xdr:sp macro="" textlink="">
      <xdr:nvSpPr>
        <xdr:cNvPr id="82" name="有形固定資産減価償却率該当値テキスト">
          <a:extLst>
            <a:ext uri="{FF2B5EF4-FFF2-40B4-BE49-F238E27FC236}">
              <a16:creationId xmlns:a16="http://schemas.microsoft.com/office/drawing/2014/main" id="{1CDF574C-0EAE-4506-B2B1-1DA45A093BF3}"/>
            </a:ext>
          </a:extLst>
        </xdr:cNvPr>
        <xdr:cNvSpPr txBox="1"/>
      </xdr:nvSpPr>
      <xdr:spPr>
        <a:xfrm>
          <a:off x="4813300" y="63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3" name="楕円 82">
          <a:extLst>
            <a:ext uri="{FF2B5EF4-FFF2-40B4-BE49-F238E27FC236}">
              <a16:creationId xmlns:a16="http://schemas.microsoft.com/office/drawing/2014/main" id="{F9A78921-A6A0-4AFF-A8F2-0FCE959A196E}"/>
            </a:ext>
          </a:extLst>
        </xdr:cNvPr>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138007</xdr:rowOff>
    </xdr:to>
    <xdr:cxnSp macro="">
      <xdr:nvCxnSpPr>
        <xdr:cNvPr id="84" name="直線コネクタ 83">
          <a:extLst>
            <a:ext uri="{FF2B5EF4-FFF2-40B4-BE49-F238E27FC236}">
              <a16:creationId xmlns:a16="http://schemas.microsoft.com/office/drawing/2014/main" id="{0B09C628-06B2-4AE7-BE38-1C040813BCE8}"/>
            </a:ext>
          </a:extLst>
        </xdr:cNvPr>
        <xdr:cNvCxnSpPr/>
      </xdr:nvCxnSpPr>
      <xdr:spPr>
        <a:xfrm>
          <a:off x="4051300" y="633476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147108</xdr:rowOff>
    </xdr:from>
    <xdr:to>
      <xdr:col>15</xdr:col>
      <xdr:colOff>187325</xdr:colOff>
      <xdr:row>32</xdr:row>
      <xdr:rowOff>77258</xdr:rowOff>
    </xdr:to>
    <xdr:sp macro="" textlink="">
      <xdr:nvSpPr>
        <xdr:cNvPr id="85" name="楕円 84">
          <a:extLst>
            <a:ext uri="{FF2B5EF4-FFF2-40B4-BE49-F238E27FC236}">
              <a16:creationId xmlns:a16="http://schemas.microsoft.com/office/drawing/2014/main" id="{388C527C-14C0-4893-B16F-926F1178F0D4}"/>
            </a:ext>
          </a:extLst>
        </xdr:cNvPr>
        <xdr:cNvSpPr/>
      </xdr:nvSpPr>
      <xdr:spPr>
        <a:xfrm>
          <a:off x="3238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76835</xdr:rowOff>
    </xdr:to>
    <xdr:cxnSp macro="">
      <xdr:nvCxnSpPr>
        <xdr:cNvPr id="86" name="直線コネクタ 85">
          <a:extLst>
            <a:ext uri="{FF2B5EF4-FFF2-40B4-BE49-F238E27FC236}">
              <a16:creationId xmlns:a16="http://schemas.microsoft.com/office/drawing/2014/main" id="{3EB6933A-AE73-475E-95C2-C3C5F8D86811}"/>
            </a:ext>
          </a:extLst>
        </xdr:cNvPr>
        <xdr:cNvCxnSpPr/>
      </xdr:nvCxnSpPr>
      <xdr:spPr>
        <a:xfrm>
          <a:off x="3289300" y="628438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75142</xdr:rowOff>
    </xdr:from>
    <xdr:to>
      <xdr:col>11</xdr:col>
      <xdr:colOff>187325</xdr:colOff>
      <xdr:row>32</xdr:row>
      <xdr:rowOff>5292</xdr:rowOff>
    </xdr:to>
    <xdr:sp macro="" textlink="">
      <xdr:nvSpPr>
        <xdr:cNvPr id="87" name="楕円 86">
          <a:extLst>
            <a:ext uri="{FF2B5EF4-FFF2-40B4-BE49-F238E27FC236}">
              <a16:creationId xmlns:a16="http://schemas.microsoft.com/office/drawing/2014/main" id="{B91FB7E9-F9C4-4E4F-9AD8-5048147A3CB2}"/>
            </a:ext>
          </a:extLst>
        </xdr:cNvPr>
        <xdr:cNvSpPr/>
      </xdr:nvSpPr>
      <xdr:spPr>
        <a:xfrm>
          <a:off x="2476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32</xdr:row>
      <xdr:rowOff>26458</xdr:rowOff>
    </xdr:to>
    <xdr:cxnSp macro="">
      <xdr:nvCxnSpPr>
        <xdr:cNvPr id="88" name="直線コネクタ 87">
          <a:extLst>
            <a:ext uri="{FF2B5EF4-FFF2-40B4-BE49-F238E27FC236}">
              <a16:creationId xmlns:a16="http://schemas.microsoft.com/office/drawing/2014/main" id="{E2824055-6FDB-4936-BBB2-7C9F073E9200}"/>
            </a:ext>
          </a:extLst>
        </xdr:cNvPr>
        <xdr:cNvCxnSpPr/>
      </xdr:nvCxnSpPr>
      <xdr:spPr>
        <a:xfrm>
          <a:off x="2527300" y="6212417"/>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13970</xdr:rowOff>
    </xdr:from>
    <xdr:to>
      <xdr:col>7</xdr:col>
      <xdr:colOff>187325</xdr:colOff>
      <xdr:row>31</xdr:row>
      <xdr:rowOff>115570</xdr:rowOff>
    </xdr:to>
    <xdr:sp macro="" textlink="">
      <xdr:nvSpPr>
        <xdr:cNvPr id="89" name="楕円 88">
          <a:extLst>
            <a:ext uri="{FF2B5EF4-FFF2-40B4-BE49-F238E27FC236}">
              <a16:creationId xmlns:a16="http://schemas.microsoft.com/office/drawing/2014/main" id="{AD19B9FB-AA54-4682-9A55-D6E3B5F2AE5F}"/>
            </a:ext>
          </a:extLst>
        </xdr:cNvPr>
        <xdr:cNvSpPr/>
      </xdr:nvSpPr>
      <xdr:spPr>
        <a:xfrm>
          <a:off x="1714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64770</xdr:rowOff>
    </xdr:from>
    <xdr:to>
      <xdr:col>11</xdr:col>
      <xdr:colOff>136525</xdr:colOff>
      <xdr:row>31</xdr:row>
      <xdr:rowOff>125942</xdr:rowOff>
    </xdr:to>
    <xdr:cxnSp macro="">
      <xdr:nvCxnSpPr>
        <xdr:cNvPr id="90" name="直線コネクタ 89">
          <a:extLst>
            <a:ext uri="{FF2B5EF4-FFF2-40B4-BE49-F238E27FC236}">
              <a16:creationId xmlns:a16="http://schemas.microsoft.com/office/drawing/2014/main" id="{02316031-A7F6-49ED-934C-2B336EE731ED}"/>
            </a:ext>
          </a:extLst>
        </xdr:cNvPr>
        <xdr:cNvCxnSpPr/>
      </xdr:nvCxnSpPr>
      <xdr:spPr>
        <a:xfrm>
          <a:off x="1765300" y="615124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703E4A12-728E-4E19-93B0-13C31B09482C}"/>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92" name="n_2aveValue有形固定資産減価償却率">
          <a:extLst>
            <a:ext uri="{FF2B5EF4-FFF2-40B4-BE49-F238E27FC236}">
              <a16:creationId xmlns:a16="http://schemas.microsoft.com/office/drawing/2014/main" id="{649C242A-3C73-47A3-BC4F-CE010D6B8AEC}"/>
            </a:ext>
          </a:extLst>
        </xdr:cNvPr>
        <xdr:cNvSpPr txBox="1"/>
      </xdr:nvSpPr>
      <xdr:spPr>
        <a:xfrm>
          <a:off x="308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93" name="n_3aveValue有形固定資産減価償却率">
          <a:extLst>
            <a:ext uri="{FF2B5EF4-FFF2-40B4-BE49-F238E27FC236}">
              <a16:creationId xmlns:a16="http://schemas.microsoft.com/office/drawing/2014/main" id="{F8D6BB7B-DC6D-4766-8B29-6C5CD5DA78BB}"/>
            </a:ext>
          </a:extLst>
        </xdr:cNvPr>
        <xdr:cNvSpPr txBox="1"/>
      </xdr:nvSpPr>
      <xdr:spPr>
        <a:xfrm>
          <a:off x="2324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27E3F15A-751A-48DC-9EE0-7D278CDD3447}"/>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5" name="n_1mainValue有形固定資産減価償却率">
          <a:extLst>
            <a:ext uri="{FF2B5EF4-FFF2-40B4-BE49-F238E27FC236}">
              <a16:creationId xmlns:a16="http://schemas.microsoft.com/office/drawing/2014/main" id="{E9BB61DD-1BBD-426E-ABFF-01C884AB81E6}"/>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96" name="n_2mainValue有形固定資産減価償却率">
          <a:extLst>
            <a:ext uri="{FF2B5EF4-FFF2-40B4-BE49-F238E27FC236}">
              <a16:creationId xmlns:a16="http://schemas.microsoft.com/office/drawing/2014/main" id="{3F8778F3-417F-4ADF-B2F8-D180D0900AA2}"/>
            </a:ext>
          </a:extLst>
        </xdr:cNvPr>
        <xdr:cNvSpPr txBox="1"/>
      </xdr:nvSpPr>
      <xdr:spPr>
        <a:xfrm>
          <a:off x="3086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97" name="n_3mainValue有形固定資産減価償却率">
          <a:extLst>
            <a:ext uri="{FF2B5EF4-FFF2-40B4-BE49-F238E27FC236}">
              <a16:creationId xmlns:a16="http://schemas.microsoft.com/office/drawing/2014/main" id="{CA4482AD-DDA3-46E7-85FB-66324409D8AF}"/>
            </a:ext>
          </a:extLst>
        </xdr:cNvPr>
        <xdr:cNvSpPr txBox="1"/>
      </xdr:nvSpPr>
      <xdr:spPr>
        <a:xfrm>
          <a:off x="2324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106697</xdr:rowOff>
    </xdr:from>
    <xdr:ext cx="405111" cy="259045"/>
    <xdr:sp macro="" textlink="">
      <xdr:nvSpPr>
        <xdr:cNvPr id="98" name="n_4mainValue有形固定資産減価償却率">
          <a:extLst>
            <a:ext uri="{FF2B5EF4-FFF2-40B4-BE49-F238E27FC236}">
              <a16:creationId xmlns:a16="http://schemas.microsoft.com/office/drawing/2014/main" id="{92A4D912-A4F6-416C-82B2-1220F11A0F2D}"/>
            </a:ext>
          </a:extLst>
        </xdr:cNvPr>
        <xdr:cNvSpPr txBox="1"/>
      </xdr:nvSpPr>
      <xdr:spPr>
        <a:xfrm>
          <a:off x="1562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8E56E83-C05A-4EDB-96F0-7AFA4012AE0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28DF795-D4AC-4BB3-9B5C-F204D33C16B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437731C-CCA8-4D50-8B81-E61C0211F6B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81A072A-1A8B-44F0-9CC1-2BF29081DDD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3214745-22EC-4748-9275-965BEC803CF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1A21A5A-FBFF-42FC-BBD7-AF357C3E2DD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2ED0ED6-3834-42FB-B047-F338173B7AD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B856541-B900-418B-A376-08F5942FC80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CBEEF86-B9E4-464A-AB55-DA115BE457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1CDE0DC-6B63-4645-B9B4-B891DA55C2D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226D746-6FC8-4039-B2C4-BE7C7DDFAEB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64443A7-A587-4465-8B1E-1B60D76BABF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29D1791-1911-4ABC-9347-EEF8B886DC3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債務負担行為に基づく支出予定額が減少したものの、地方債残高・公営企業債等繰入見込額の増加により将来負担額は増加し、類似団体と比較して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地方債の新規発行を抑制していくとともに充当可能基金残高の管理を徹底していく。</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EA09C25-0BE1-4204-8F38-27DEFDD4E95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D554692-37B3-43B6-A1B9-C2A6465BCA5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ABC8940-0F02-40DB-A881-62B55030AD3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6A2C70E0-779B-4818-B5ED-EF623FBF267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BA053E3F-5369-427C-9640-9FFC3B6313C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D35C6A5-CF6E-4C90-B8C6-28CDF2289D0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6686F7CE-A533-4A73-BD70-27D5074A132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A9FD2B9-F428-4628-954F-9FDAC4A6551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5793B9F-8046-46EB-844A-AAFCAD2C1D9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5801B88-E53B-4BCA-8926-4F89ACB5AD4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457B2746-37A5-49A9-A969-367010AC2A8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D8BEDA9A-7137-4710-9A70-2714C05B554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6CB5CA78-D5E0-4E59-98E3-3B424531D1C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1253BFCD-20F5-4A8A-9EEC-52D2C244D4E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BBFB06D-76B6-4BC5-B3A9-FC4150529F9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8AC502C1-CC1D-4183-8A91-2507E67E4571}"/>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DB1D0BD1-BE8E-4E4B-8704-1645FDC62DE2}"/>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AEB65E23-D8D8-46D5-AA0A-B4A97388C749}"/>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DFD1AB09-5A2E-47CF-9D53-E2C998971DD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8E889825-F47E-4A0B-8F25-7D3A773179C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2" name="債務償還比率平均値テキスト">
          <a:extLst>
            <a:ext uri="{FF2B5EF4-FFF2-40B4-BE49-F238E27FC236}">
              <a16:creationId xmlns:a16="http://schemas.microsoft.com/office/drawing/2014/main" id="{23FEB834-0634-487A-BAC4-925195674787}"/>
            </a:ext>
          </a:extLst>
        </xdr:cNvPr>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E3015051-A803-4F05-BDDD-06D1C0AF142B}"/>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D8E08167-BED8-4A2A-A14B-6D4A4BF0960A}"/>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a:extLst>
            <a:ext uri="{FF2B5EF4-FFF2-40B4-BE49-F238E27FC236}">
              <a16:creationId xmlns:a16="http://schemas.microsoft.com/office/drawing/2014/main" id="{AE28DCE0-7297-45EE-82DE-F645A9814275}"/>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a:extLst>
            <a:ext uri="{FF2B5EF4-FFF2-40B4-BE49-F238E27FC236}">
              <a16:creationId xmlns:a16="http://schemas.microsoft.com/office/drawing/2014/main" id="{308DBF67-9AEB-42D2-A3DB-D3991CD76556}"/>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a:extLst>
            <a:ext uri="{FF2B5EF4-FFF2-40B4-BE49-F238E27FC236}">
              <a16:creationId xmlns:a16="http://schemas.microsoft.com/office/drawing/2014/main" id="{045EA746-C302-473C-9A62-64B08C7CC688}"/>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8026F95-54F3-4CA2-A47C-0A35A95C5E8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C3DC8B6-3ECF-4BF3-AE5B-ACF7C994CC4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F4140AA-73D0-4266-89C1-7F41B6B38C1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43D861E-1891-4B47-8423-876BD06FC02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21E7387-FB81-4551-B58A-940D3D2FB5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142430</xdr:rowOff>
    </xdr:from>
    <xdr:to>
      <xdr:col>76</xdr:col>
      <xdr:colOff>73025</xdr:colOff>
      <xdr:row>32</xdr:row>
      <xdr:rowOff>72580</xdr:rowOff>
    </xdr:to>
    <xdr:sp macro="" textlink="">
      <xdr:nvSpPr>
        <xdr:cNvPr id="143" name="楕円 142">
          <a:extLst>
            <a:ext uri="{FF2B5EF4-FFF2-40B4-BE49-F238E27FC236}">
              <a16:creationId xmlns:a16="http://schemas.microsoft.com/office/drawing/2014/main" id="{5FE2C8A6-B039-4758-BE83-CA30F36F04A9}"/>
            </a:ext>
          </a:extLst>
        </xdr:cNvPr>
        <xdr:cNvSpPr/>
      </xdr:nvSpPr>
      <xdr:spPr>
        <a:xfrm>
          <a:off x="14744700" y="62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120857</xdr:rowOff>
    </xdr:from>
    <xdr:ext cx="469744" cy="259045"/>
    <xdr:sp macro="" textlink="">
      <xdr:nvSpPr>
        <xdr:cNvPr id="144" name="債務償還比率該当値テキスト">
          <a:extLst>
            <a:ext uri="{FF2B5EF4-FFF2-40B4-BE49-F238E27FC236}">
              <a16:creationId xmlns:a16="http://schemas.microsoft.com/office/drawing/2014/main" id="{B02DB898-07B8-4522-8995-BC37FF11B19A}"/>
            </a:ext>
          </a:extLst>
        </xdr:cNvPr>
        <xdr:cNvSpPr txBox="1"/>
      </xdr:nvSpPr>
      <xdr:spPr>
        <a:xfrm>
          <a:off x="14846300" y="620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87207</xdr:rowOff>
    </xdr:from>
    <xdr:to>
      <xdr:col>72</xdr:col>
      <xdr:colOff>123825</xdr:colOff>
      <xdr:row>33</xdr:row>
      <xdr:rowOff>17357</xdr:rowOff>
    </xdr:to>
    <xdr:sp macro="" textlink="">
      <xdr:nvSpPr>
        <xdr:cNvPr id="145" name="楕円 144">
          <a:extLst>
            <a:ext uri="{FF2B5EF4-FFF2-40B4-BE49-F238E27FC236}">
              <a16:creationId xmlns:a16="http://schemas.microsoft.com/office/drawing/2014/main" id="{1A36051C-357C-4D6D-BEA5-8940B5BB0160}"/>
            </a:ext>
          </a:extLst>
        </xdr:cNvPr>
        <xdr:cNvSpPr/>
      </xdr:nvSpPr>
      <xdr:spPr>
        <a:xfrm>
          <a:off x="14033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21780</xdr:rowOff>
    </xdr:from>
    <xdr:to>
      <xdr:col>76</xdr:col>
      <xdr:colOff>22225</xdr:colOff>
      <xdr:row>32</xdr:row>
      <xdr:rowOff>138007</xdr:rowOff>
    </xdr:to>
    <xdr:cxnSp macro="">
      <xdr:nvCxnSpPr>
        <xdr:cNvPr id="146" name="直線コネクタ 145">
          <a:extLst>
            <a:ext uri="{FF2B5EF4-FFF2-40B4-BE49-F238E27FC236}">
              <a16:creationId xmlns:a16="http://schemas.microsoft.com/office/drawing/2014/main" id="{4D60890C-8D45-4BFC-A975-9AB40BD8651B}"/>
            </a:ext>
          </a:extLst>
        </xdr:cNvPr>
        <xdr:cNvCxnSpPr/>
      </xdr:nvCxnSpPr>
      <xdr:spPr>
        <a:xfrm flipV="1">
          <a:off x="14084300" y="6279705"/>
          <a:ext cx="711200" cy="1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26575</xdr:rowOff>
    </xdr:from>
    <xdr:to>
      <xdr:col>68</xdr:col>
      <xdr:colOff>123825</xdr:colOff>
      <xdr:row>32</xdr:row>
      <xdr:rowOff>128175</xdr:rowOff>
    </xdr:to>
    <xdr:sp macro="" textlink="">
      <xdr:nvSpPr>
        <xdr:cNvPr id="147" name="楕円 146">
          <a:extLst>
            <a:ext uri="{FF2B5EF4-FFF2-40B4-BE49-F238E27FC236}">
              <a16:creationId xmlns:a16="http://schemas.microsoft.com/office/drawing/2014/main" id="{F37F99A7-3CA3-4ADD-8668-1C488FCAE40D}"/>
            </a:ext>
          </a:extLst>
        </xdr:cNvPr>
        <xdr:cNvSpPr/>
      </xdr:nvSpPr>
      <xdr:spPr>
        <a:xfrm>
          <a:off x="13271500" y="62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77375</xdr:rowOff>
    </xdr:from>
    <xdr:to>
      <xdr:col>72</xdr:col>
      <xdr:colOff>73025</xdr:colOff>
      <xdr:row>32</xdr:row>
      <xdr:rowOff>138007</xdr:rowOff>
    </xdr:to>
    <xdr:cxnSp macro="">
      <xdr:nvCxnSpPr>
        <xdr:cNvPr id="148" name="直線コネクタ 147">
          <a:extLst>
            <a:ext uri="{FF2B5EF4-FFF2-40B4-BE49-F238E27FC236}">
              <a16:creationId xmlns:a16="http://schemas.microsoft.com/office/drawing/2014/main" id="{1545E0B5-72EB-425E-AD48-783013DFB0F9}"/>
            </a:ext>
          </a:extLst>
        </xdr:cNvPr>
        <xdr:cNvCxnSpPr/>
      </xdr:nvCxnSpPr>
      <xdr:spPr>
        <a:xfrm>
          <a:off x="13322300" y="6335300"/>
          <a:ext cx="762000" cy="6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168529</xdr:rowOff>
    </xdr:from>
    <xdr:to>
      <xdr:col>64</xdr:col>
      <xdr:colOff>123825</xdr:colOff>
      <xdr:row>33</xdr:row>
      <xdr:rowOff>98679</xdr:rowOff>
    </xdr:to>
    <xdr:sp macro="" textlink="">
      <xdr:nvSpPr>
        <xdr:cNvPr id="149" name="楕円 148">
          <a:extLst>
            <a:ext uri="{FF2B5EF4-FFF2-40B4-BE49-F238E27FC236}">
              <a16:creationId xmlns:a16="http://schemas.microsoft.com/office/drawing/2014/main" id="{B4646BC9-1046-43F3-8363-41461EAC2B7C}"/>
            </a:ext>
          </a:extLst>
        </xdr:cNvPr>
        <xdr:cNvSpPr/>
      </xdr:nvSpPr>
      <xdr:spPr>
        <a:xfrm>
          <a:off x="12509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77375</xdr:rowOff>
    </xdr:from>
    <xdr:to>
      <xdr:col>68</xdr:col>
      <xdr:colOff>73025</xdr:colOff>
      <xdr:row>33</xdr:row>
      <xdr:rowOff>47879</xdr:rowOff>
    </xdr:to>
    <xdr:cxnSp macro="">
      <xdr:nvCxnSpPr>
        <xdr:cNvPr id="150" name="直線コネクタ 149">
          <a:extLst>
            <a:ext uri="{FF2B5EF4-FFF2-40B4-BE49-F238E27FC236}">
              <a16:creationId xmlns:a16="http://schemas.microsoft.com/office/drawing/2014/main" id="{A35570F8-BC50-4F6F-8D15-5E89B55BB278}"/>
            </a:ext>
          </a:extLst>
        </xdr:cNvPr>
        <xdr:cNvCxnSpPr/>
      </xdr:nvCxnSpPr>
      <xdr:spPr>
        <a:xfrm flipV="1">
          <a:off x="12560300" y="6335300"/>
          <a:ext cx="762000" cy="1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67956</xdr:rowOff>
    </xdr:from>
    <xdr:to>
      <xdr:col>60</xdr:col>
      <xdr:colOff>123825</xdr:colOff>
      <xdr:row>32</xdr:row>
      <xdr:rowOff>169556</xdr:rowOff>
    </xdr:to>
    <xdr:sp macro="" textlink="">
      <xdr:nvSpPr>
        <xdr:cNvPr id="151" name="楕円 150">
          <a:extLst>
            <a:ext uri="{FF2B5EF4-FFF2-40B4-BE49-F238E27FC236}">
              <a16:creationId xmlns:a16="http://schemas.microsoft.com/office/drawing/2014/main" id="{789DA9ED-9145-4446-B032-BC4FBFBB6A3F}"/>
            </a:ext>
          </a:extLst>
        </xdr:cNvPr>
        <xdr:cNvSpPr/>
      </xdr:nvSpPr>
      <xdr:spPr>
        <a:xfrm>
          <a:off x="11747500" y="63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118756</xdr:rowOff>
    </xdr:from>
    <xdr:to>
      <xdr:col>64</xdr:col>
      <xdr:colOff>73025</xdr:colOff>
      <xdr:row>33</xdr:row>
      <xdr:rowOff>47879</xdr:rowOff>
    </xdr:to>
    <xdr:cxnSp macro="">
      <xdr:nvCxnSpPr>
        <xdr:cNvPr id="152" name="直線コネクタ 151">
          <a:extLst>
            <a:ext uri="{FF2B5EF4-FFF2-40B4-BE49-F238E27FC236}">
              <a16:creationId xmlns:a16="http://schemas.microsoft.com/office/drawing/2014/main" id="{72726725-8B5A-4271-9E75-4CB54BB6612A}"/>
            </a:ext>
          </a:extLst>
        </xdr:cNvPr>
        <xdr:cNvCxnSpPr/>
      </xdr:nvCxnSpPr>
      <xdr:spPr>
        <a:xfrm>
          <a:off x="11798300" y="6376681"/>
          <a:ext cx="762000" cy="10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a:extLst>
            <a:ext uri="{FF2B5EF4-FFF2-40B4-BE49-F238E27FC236}">
              <a16:creationId xmlns:a16="http://schemas.microsoft.com/office/drawing/2014/main" id="{7324D9DF-5789-42B0-B472-FA850FE60ECF}"/>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4" name="n_2aveValue債務償還比率">
          <a:extLst>
            <a:ext uri="{FF2B5EF4-FFF2-40B4-BE49-F238E27FC236}">
              <a16:creationId xmlns:a16="http://schemas.microsoft.com/office/drawing/2014/main" id="{62A4886B-212C-4801-925D-B5B3FADD8C7A}"/>
            </a:ext>
          </a:extLst>
        </xdr:cNvPr>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a:extLst>
            <a:ext uri="{FF2B5EF4-FFF2-40B4-BE49-F238E27FC236}">
              <a16:creationId xmlns:a16="http://schemas.microsoft.com/office/drawing/2014/main" id="{78E9492B-C8B1-406E-A92B-5DF46B8D2202}"/>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56" name="n_4aveValue債務償還比率">
          <a:extLst>
            <a:ext uri="{FF2B5EF4-FFF2-40B4-BE49-F238E27FC236}">
              <a16:creationId xmlns:a16="http://schemas.microsoft.com/office/drawing/2014/main" id="{83D6C603-C791-4D59-9E20-BFA41F40A5C0}"/>
            </a:ext>
          </a:extLst>
        </xdr:cNvPr>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8484</xdr:rowOff>
    </xdr:from>
    <xdr:ext cx="469744" cy="259045"/>
    <xdr:sp macro="" textlink="">
      <xdr:nvSpPr>
        <xdr:cNvPr id="157" name="n_1mainValue債務償還比率">
          <a:extLst>
            <a:ext uri="{FF2B5EF4-FFF2-40B4-BE49-F238E27FC236}">
              <a16:creationId xmlns:a16="http://schemas.microsoft.com/office/drawing/2014/main" id="{F6CD9190-8BBF-48FB-98EA-0C36081760A7}"/>
            </a:ext>
          </a:extLst>
        </xdr:cNvPr>
        <xdr:cNvSpPr txBox="1"/>
      </xdr:nvSpPr>
      <xdr:spPr>
        <a:xfrm>
          <a:off x="13836727" y="64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119302</xdr:rowOff>
    </xdr:from>
    <xdr:ext cx="469744" cy="259045"/>
    <xdr:sp macro="" textlink="">
      <xdr:nvSpPr>
        <xdr:cNvPr id="158" name="n_2mainValue債務償還比率">
          <a:extLst>
            <a:ext uri="{FF2B5EF4-FFF2-40B4-BE49-F238E27FC236}">
              <a16:creationId xmlns:a16="http://schemas.microsoft.com/office/drawing/2014/main" id="{7C52CF4F-F1A6-4D19-B289-9EA96EE33F40}"/>
            </a:ext>
          </a:extLst>
        </xdr:cNvPr>
        <xdr:cNvSpPr txBox="1"/>
      </xdr:nvSpPr>
      <xdr:spPr>
        <a:xfrm>
          <a:off x="13087427" y="637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89806</xdr:rowOff>
    </xdr:from>
    <xdr:ext cx="469744" cy="259045"/>
    <xdr:sp macro="" textlink="">
      <xdr:nvSpPr>
        <xdr:cNvPr id="159" name="n_3mainValue債務償還比率">
          <a:extLst>
            <a:ext uri="{FF2B5EF4-FFF2-40B4-BE49-F238E27FC236}">
              <a16:creationId xmlns:a16="http://schemas.microsoft.com/office/drawing/2014/main" id="{BBACC5E0-3319-40AC-B045-EC8E81FAD0DC}"/>
            </a:ext>
          </a:extLst>
        </xdr:cNvPr>
        <xdr:cNvSpPr txBox="1"/>
      </xdr:nvSpPr>
      <xdr:spPr>
        <a:xfrm>
          <a:off x="12325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160683</xdr:rowOff>
    </xdr:from>
    <xdr:ext cx="469744" cy="259045"/>
    <xdr:sp macro="" textlink="">
      <xdr:nvSpPr>
        <xdr:cNvPr id="160" name="n_4mainValue債務償還比率">
          <a:extLst>
            <a:ext uri="{FF2B5EF4-FFF2-40B4-BE49-F238E27FC236}">
              <a16:creationId xmlns:a16="http://schemas.microsoft.com/office/drawing/2014/main" id="{750B65E3-FED8-49BB-8F55-4AB77BDE4BF2}"/>
            </a:ext>
          </a:extLst>
        </xdr:cNvPr>
        <xdr:cNvSpPr txBox="1"/>
      </xdr:nvSpPr>
      <xdr:spPr>
        <a:xfrm>
          <a:off x="11563427" y="64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CFEA7E7F-38A2-4C15-8AC5-D14539C3071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7B16DF78-B824-4B04-B37A-90A1A891FC4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B4FAEF9E-8E0C-432F-A88C-4BF43CCFAF6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36F765F2-D56A-4B96-9734-CD89DACF8D4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19BD16C-EFED-46A9-97E9-2D3F341AA0E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942F3B3-46ED-4E3F-83FF-3B27075BF3B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F79267-FBE3-41D1-AC1A-62905B21CF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300806-0E61-4D2E-B3B7-A5554FA06B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5DB492-1861-4FD2-8CFD-A215D988B3E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C2B5D4-9916-42A5-915A-A9BED2C9F4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166CAF-D61C-4737-AABE-B8A6FFE1B2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2B7A63-2C88-482E-A74C-55A8433051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EF788C-5A9E-484A-B067-95BDD9C353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D8BE97-4041-4ABE-A925-165EBDFE7E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EFB612-A341-4BAD-BD13-5E54C6E2DE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A12E94-2523-42B3-8B3B-95D82BA94A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533131-0A2E-4DE3-ABC3-993D3A1DE8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2110F7-3E38-49C9-A185-7A0EA03DD2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BAC35A-B5E3-48E5-A95C-CD260EEB3A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38FABA-1C25-4F38-B341-51E818A8D1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A3B716-F090-4295-BB9F-3BFFC8B621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30C11FA-7915-4E96-B2D7-C1105E6C520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0B5523-28D6-4AA7-B9B5-AFA8687D18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5B8826-A774-4E37-867B-3C9E2190BF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FA28A4-A6D5-4D0B-B527-FEDA750ECB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46B688C-7651-4A47-A030-9538F87D65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7677DE-D389-48E0-8542-88CEB111E0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0DB312-B424-45AA-B07A-4EEDB0FF95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63F9E8-C7BB-45BB-86E2-6B9694D59B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C7C2A1D-4873-47E3-BF4A-DA00F31D40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127470-BBD3-4650-A10B-719E8CA981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E8FEC3-B50E-4C17-9936-3BE7D2E977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FAD37C-6B4A-4C1E-8AA4-C8473F7BAD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62A2EA5-E737-4911-8455-5F9D061ED1C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745EB22-497A-4279-82E7-AAC0BFA24D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FEE489A-2C84-4118-B595-9DA04EB06A5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AA1CE4-2D6D-44F8-80C1-2A93D62D95E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CD2752A-D62A-4A22-8289-4079E37551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AF3EFD4-5B7E-4879-B431-DB70E9FB1E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3202227-48E4-4A25-A177-7BC172BF44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17AAC5D-25B7-4E48-886E-7E72C8BE0A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7E8CD39-8B5D-49B1-B7D0-BC061A5BAA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F1738F-2B31-4AF2-803A-775FAAB445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8F0D0D1-3836-44DE-BEB5-541E55F7708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DC8D36B-4D8E-480C-991D-EBC4EFADD4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40EE1B-F7FB-444C-9378-F4D417FDCA2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A40190-EA52-4D1C-AC43-A046E79E69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51EEEC-8A42-4D54-8D67-D23CC9C97B4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E2FCC1D-BA63-4446-8AC4-1AF5624A8D9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C20430-682F-47B4-96DB-258469C23DB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9568E17-E61B-42FA-9A12-5B7F2495E9E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431E336-02AA-43C0-8423-E2D4060350A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99DD0FC-AB00-4040-BC56-DCA4EDFD8A8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E27F4D0-443F-4914-AC01-510D065863D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0BD4C8D-CDF4-41F0-A36A-0C65E306931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92840ED-B7A5-48E9-855B-5FB352EB36C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7995E09-A37D-495E-B37D-AED6F321968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120CFB6-A906-4E87-8BA1-D03B5E0D6B0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9C3B7EA-7A23-40F3-A6B8-48051EE66A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E7A8CD7-2C63-48F2-A28E-1D27ECB81DB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502F2AA-89D0-4C1F-8001-9E1E08250F5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EBCB1335-6A4B-402B-AE07-DB54F59C96D5}"/>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3802603B-EDBE-4AC3-879D-522FF633D6AB}"/>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15484F5C-F74F-4A64-B53A-A353DA2356D1}"/>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4B041EEA-95DC-4584-8744-5EC4BDC1F94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21564DCF-F77C-4958-B7B7-B86B3FE817E1}"/>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9BD1FF6A-96ED-4600-AF20-FA8B503D4A77}"/>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C9B6F3D2-3251-4556-9B93-B8C7D6FD36C3}"/>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3C0077DD-EAB1-4860-9740-5557F5720BF9}"/>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DD7B2206-053C-4E97-9015-EFA9D3C994CA}"/>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8247B1FB-41D5-48A6-ACB8-6C9B947B1CB7}"/>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D2666398-376A-4B9F-BFAE-4F86FD8F1A5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1A23C1B-0927-400E-86E6-D87EDEA6CD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6279D83-38D3-4D42-A30F-E5459C1DCE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F9147EE-D577-404B-A9ED-E0CA16386E9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5C95521-87D4-4A1E-870B-040FC37BDC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32BEF1E-8A9F-434D-933C-9096753EE07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3" name="楕円 72">
          <a:extLst>
            <a:ext uri="{FF2B5EF4-FFF2-40B4-BE49-F238E27FC236}">
              <a16:creationId xmlns:a16="http://schemas.microsoft.com/office/drawing/2014/main" id="{C1AC3532-B878-4C94-8AFA-E73E50901602}"/>
            </a:ext>
          </a:extLst>
        </xdr:cNvPr>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4" name="【道路】&#10;有形固定資産減価償却率該当値テキスト">
          <a:extLst>
            <a:ext uri="{FF2B5EF4-FFF2-40B4-BE49-F238E27FC236}">
              <a16:creationId xmlns:a16="http://schemas.microsoft.com/office/drawing/2014/main" id="{903E5E9C-9C76-4506-B4DA-14F4E46F29BF}"/>
            </a:ext>
          </a:extLst>
        </xdr:cNvPr>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5" name="楕円 74">
          <a:extLst>
            <a:ext uri="{FF2B5EF4-FFF2-40B4-BE49-F238E27FC236}">
              <a16:creationId xmlns:a16="http://schemas.microsoft.com/office/drawing/2014/main" id="{46A774DA-FC1B-4587-92AB-516C9C2811E3}"/>
            </a:ext>
          </a:extLst>
        </xdr:cNvPr>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34290</xdr:rowOff>
    </xdr:from>
    <xdr:to>
      <xdr:col>24</xdr:col>
      <xdr:colOff>63500</xdr:colOff>
      <xdr:row>38</xdr:row>
      <xdr:rowOff>68580</xdr:rowOff>
    </xdr:to>
    <xdr:cxnSp macro="">
      <xdr:nvCxnSpPr>
        <xdr:cNvPr id="76" name="直線コネクタ 75">
          <a:extLst>
            <a:ext uri="{FF2B5EF4-FFF2-40B4-BE49-F238E27FC236}">
              <a16:creationId xmlns:a16="http://schemas.microsoft.com/office/drawing/2014/main" id="{61189538-E4F4-437F-A5A0-4DFE842DAFB1}"/>
            </a:ext>
          </a:extLst>
        </xdr:cNvPr>
        <xdr:cNvCxnSpPr/>
      </xdr:nvCxnSpPr>
      <xdr:spPr>
        <a:xfrm>
          <a:off x="3797300" y="65493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7" name="楕円 76">
          <a:extLst>
            <a:ext uri="{FF2B5EF4-FFF2-40B4-BE49-F238E27FC236}">
              <a16:creationId xmlns:a16="http://schemas.microsoft.com/office/drawing/2014/main" id="{D99D617B-17CE-4D8F-8F34-E4B039EE5AE0}"/>
            </a:ext>
          </a:extLst>
        </xdr:cNvPr>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34290</xdr:rowOff>
    </xdr:to>
    <xdr:cxnSp macro="">
      <xdr:nvCxnSpPr>
        <xdr:cNvPr id="78" name="直線コネクタ 77">
          <a:extLst>
            <a:ext uri="{FF2B5EF4-FFF2-40B4-BE49-F238E27FC236}">
              <a16:creationId xmlns:a16="http://schemas.microsoft.com/office/drawing/2014/main" id="{8303ED5D-34E3-4D2A-B552-074E9BF430D9}"/>
            </a:ext>
          </a:extLst>
        </xdr:cNvPr>
        <xdr:cNvCxnSpPr/>
      </xdr:nvCxnSpPr>
      <xdr:spPr>
        <a:xfrm>
          <a:off x="2908300" y="65284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9" name="楕円 78">
          <a:extLst>
            <a:ext uri="{FF2B5EF4-FFF2-40B4-BE49-F238E27FC236}">
              <a16:creationId xmlns:a16="http://schemas.microsoft.com/office/drawing/2014/main" id="{0F805E21-4BCA-48BB-BD38-289288DCA713}"/>
            </a:ext>
          </a:extLst>
        </xdr:cNvPr>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13335</xdr:rowOff>
    </xdr:to>
    <xdr:cxnSp macro="">
      <xdr:nvCxnSpPr>
        <xdr:cNvPr id="80" name="直線コネクタ 79">
          <a:extLst>
            <a:ext uri="{FF2B5EF4-FFF2-40B4-BE49-F238E27FC236}">
              <a16:creationId xmlns:a16="http://schemas.microsoft.com/office/drawing/2014/main" id="{0183A136-195F-4A15-ADFD-6D44EC1F9ADC}"/>
            </a:ext>
          </a:extLst>
        </xdr:cNvPr>
        <xdr:cNvCxnSpPr/>
      </xdr:nvCxnSpPr>
      <xdr:spPr>
        <a:xfrm>
          <a:off x="2019300" y="6488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65405</xdr:rowOff>
    </xdr:from>
    <xdr:to>
      <xdr:col>6</xdr:col>
      <xdr:colOff>38100</xdr:colOff>
      <xdr:row>37</xdr:row>
      <xdr:rowOff>167005</xdr:rowOff>
    </xdr:to>
    <xdr:sp macro="" textlink="">
      <xdr:nvSpPr>
        <xdr:cNvPr id="81" name="楕円 80">
          <a:extLst>
            <a:ext uri="{FF2B5EF4-FFF2-40B4-BE49-F238E27FC236}">
              <a16:creationId xmlns:a16="http://schemas.microsoft.com/office/drawing/2014/main" id="{FCDDEA11-126F-4853-83A5-FFE5FD675EC4}"/>
            </a:ext>
          </a:extLst>
        </xdr:cNvPr>
        <xdr:cNvSpPr/>
      </xdr:nvSpPr>
      <xdr:spPr>
        <a:xfrm>
          <a:off x="1079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144780</xdr:rowOff>
    </xdr:to>
    <xdr:cxnSp macro="">
      <xdr:nvCxnSpPr>
        <xdr:cNvPr id="82" name="直線コネクタ 81">
          <a:extLst>
            <a:ext uri="{FF2B5EF4-FFF2-40B4-BE49-F238E27FC236}">
              <a16:creationId xmlns:a16="http://schemas.microsoft.com/office/drawing/2014/main" id="{138D0E21-1CB1-4DAD-B8CE-5DC99A90308A}"/>
            </a:ext>
          </a:extLst>
        </xdr:cNvPr>
        <xdr:cNvCxnSpPr/>
      </xdr:nvCxnSpPr>
      <xdr:spPr>
        <a:xfrm>
          <a:off x="1130300" y="6459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D0497C13-C2AC-4352-ADF6-B0B59FCD55E6}"/>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EA7BBE19-0157-4CD0-AC70-658CBCB00B80}"/>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422881E3-1D73-440A-B309-94E51E3EC695}"/>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A91EC17B-E4A8-4C27-BB19-07F28F4FBC9E}"/>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87" name="n_1mainValue【道路】&#10;有形固定資産減価償却率">
          <a:extLst>
            <a:ext uri="{FF2B5EF4-FFF2-40B4-BE49-F238E27FC236}">
              <a16:creationId xmlns:a16="http://schemas.microsoft.com/office/drawing/2014/main" id="{F110288D-86F1-4898-AA4F-8173F4B15DF2}"/>
            </a:ext>
          </a:extLst>
        </xdr:cNvPr>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55262</xdr:rowOff>
    </xdr:from>
    <xdr:ext cx="405111" cy="259045"/>
    <xdr:sp macro="" textlink="">
      <xdr:nvSpPr>
        <xdr:cNvPr id="88" name="n_2mainValue【道路】&#10;有形固定資産減価償却率">
          <a:extLst>
            <a:ext uri="{FF2B5EF4-FFF2-40B4-BE49-F238E27FC236}">
              <a16:creationId xmlns:a16="http://schemas.microsoft.com/office/drawing/2014/main" id="{95B63CE7-F1FE-4866-93F1-CC7CCCE8EBBC}"/>
            </a:ext>
          </a:extLst>
        </xdr:cNvPr>
        <xdr:cNvSpPr txBox="1"/>
      </xdr:nvSpPr>
      <xdr:spPr>
        <a:xfrm>
          <a:off x="2705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9" name="n_3mainValue【道路】&#10;有形固定資産減価償却率">
          <a:extLst>
            <a:ext uri="{FF2B5EF4-FFF2-40B4-BE49-F238E27FC236}">
              <a16:creationId xmlns:a16="http://schemas.microsoft.com/office/drawing/2014/main" id="{55CA8D31-4B41-4F6D-B3C6-CB12378F616B}"/>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90" name="n_4mainValue【道路】&#10;有形固定資産減価償却率">
          <a:extLst>
            <a:ext uri="{FF2B5EF4-FFF2-40B4-BE49-F238E27FC236}">
              <a16:creationId xmlns:a16="http://schemas.microsoft.com/office/drawing/2014/main" id="{9F4D4806-5831-4C58-92E0-F5384E3F35BC}"/>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9A07529-BE05-4CE6-A5A0-F3DE94E664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970972C-4DB1-4B7C-9EA7-418DF69D96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F5C2BBF-F8FB-4729-BFE2-F96D7D318E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1C18AA6-6FC0-479B-921E-87ED05A35C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D7FB47A-00FB-4367-BB71-F35FB6D3BB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24EB713-B491-41C7-BFD8-89FB6C46B7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27E6EC1-FD05-42D2-95D9-FE3936D1A69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DD703FF-54BF-4456-AC10-12521D224C3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C25A0D5-D164-40BF-A776-1275F7C2815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42223AE-034B-4CF4-97EF-057E3877E3E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3E17169-1E95-495B-B11C-8EF7C9B622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621FA18-62D1-4EBB-82F3-60BF9F7426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01578B4-DB20-4B1F-B742-E1A1ADCDA38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BE09FB2-6B25-40AC-B29C-D4E43F39A28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9A57031-9CB1-4550-8284-E0030EBA978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5600081E-2F91-4E21-B205-381FA5338D8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3020402-6AEC-4F0B-AE78-D5B1DEDB8E4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418AFED0-F038-4F82-A11F-94CD66169CF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1670743-909B-4FDF-92D2-E912E233404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3962ABA-C5F5-488E-8D7C-51E1955132C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EFAACDB-DC28-469C-9F26-859DBEF8AA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57D3E03-33F4-4B64-80D9-01F3FFE30EC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35C73EC-09E7-455F-A3EE-B037C74EEE7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6BFE364C-5C2B-4707-95C5-6D2FBCAC18FA}"/>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C0857EE2-42F2-48D7-A814-2E2E2CC99786}"/>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7F8D54E9-51BA-488A-862D-E05E5D6C05F8}"/>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88543AD9-B630-43F2-B953-CADB852EB4EC}"/>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9DDCEA1B-0A49-40CE-8B24-A1E89217CE33}"/>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069A5C85-447A-4CE2-BCA2-DD9D7C2CF8E2}"/>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3D558681-7C5C-4BBC-803A-999D921DF779}"/>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8E5CFFDC-0F19-44E4-BA39-964AC1385C7F}"/>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A07450BF-5C20-4560-B3B1-1E90335676D6}"/>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41BD63E6-2342-4713-96BA-E04D7461C1B6}"/>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FDC4C4F1-DB6E-4116-8D75-519C4CEAEF81}"/>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FAAD1C1-3A13-4028-8F1F-80685349D4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790472B-08D5-43B4-9AC6-AA656A7ED1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BAEE2D0-1845-4BFB-ABA5-A8B02AFB93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EBF141F-2EE2-411C-950E-E510C14A56B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8A0FA6A-5A88-4FBC-8DF2-48F5B987F4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132576</xdr:rowOff>
    </xdr:from>
    <xdr:to>
      <xdr:col>55</xdr:col>
      <xdr:colOff>50800</xdr:colOff>
      <xdr:row>40</xdr:row>
      <xdr:rowOff>62726</xdr:rowOff>
    </xdr:to>
    <xdr:sp macro="" textlink="">
      <xdr:nvSpPr>
        <xdr:cNvPr id="130" name="楕円 129">
          <a:extLst>
            <a:ext uri="{FF2B5EF4-FFF2-40B4-BE49-F238E27FC236}">
              <a16:creationId xmlns:a16="http://schemas.microsoft.com/office/drawing/2014/main" id="{E3D2EA81-3776-4E3C-B6B9-602183F66914}"/>
            </a:ext>
          </a:extLst>
        </xdr:cNvPr>
        <xdr:cNvSpPr/>
      </xdr:nvSpPr>
      <xdr:spPr>
        <a:xfrm>
          <a:off x="10426700" y="68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111003</xdr:rowOff>
    </xdr:from>
    <xdr:ext cx="534377" cy="259045"/>
    <xdr:sp macro="" textlink="">
      <xdr:nvSpPr>
        <xdr:cNvPr id="131" name="【道路】&#10;一人当たり延長該当値テキスト">
          <a:extLst>
            <a:ext uri="{FF2B5EF4-FFF2-40B4-BE49-F238E27FC236}">
              <a16:creationId xmlns:a16="http://schemas.microsoft.com/office/drawing/2014/main" id="{D8CC6839-5CCE-48C7-A436-D72E31B4FEAA}"/>
            </a:ext>
          </a:extLst>
        </xdr:cNvPr>
        <xdr:cNvSpPr txBox="1"/>
      </xdr:nvSpPr>
      <xdr:spPr>
        <a:xfrm>
          <a:off x="10515600" y="67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142539</xdr:rowOff>
    </xdr:from>
    <xdr:to>
      <xdr:col>50</xdr:col>
      <xdr:colOff>165100</xdr:colOff>
      <xdr:row>40</xdr:row>
      <xdr:rowOff>72689</xdr:rowOff>
    </xdr:to>
    <xdr:sp macro="" textlink="">
      <xdr:nvSpPr>
        <xdr:cNvPr id="132" name="楕円 131">
          <a:extLst>
            <a:ext uri="{FF2B5EF4-FFF2-40B4-BE49-F238E27FC236}">
              <a16:creationId xmlns:a16="http://schemas.microsoft.com/office/drawing/2014/main" id="{FDCD85FC-3A48-4367-9602-280BE950C3A8}"/>
            </a:ext>
          </a:extLst>
        </xdr:cNvPr>
        <xdr:cNvSpPr/>
      </xdr:nvSpPr>
      <xdr:spPr>
        <a:xfrm>
          <a:off x="9588500" y="68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11926</xdr:rowOff>
    </xdr:from>
    <xdr:to>
      <xdr:col>55</xdr:col>
      <xdr:colOff>0</xdr:colOff>
      <xdr:row>40</xdr:row>
      <xdr:rowOff>21889</xdr:rowOff>
    </xdr:to>
    <xdr:cxnSp macro="">
      <xdr:nvCxnSpPr>
        <xdr:cNvPr id="133" name="直線コネクタ 132">
          <a:extLst>
            <a:ext uri="{FF2B5EF4-FFF2-40B4-BE49-F238E27FC236}">
              <a16:creationId xmlns:a16="http://schemas.microsoft.com/office/drawing/2014/main" id="{B51BE01E-8C49-4B7A-9428-897B2F771171}"/>
            </a:ext>
          </a:extLst>
        </xdr:cNvPr>
        <xdr:cNvCxnSpPr/>
      </xdr:nvCxnSpPr>
      <xdr:spPr>
        <a:xfrm flipV="1">
          <a:off x="9639300" y="6869926"/>
          <a:ext cx="8382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98533</xdr:rowOff>
    </xdr:from>
    <xdr:to>
      <xdr:col>46</xdr:col>
      <xdr:colOff>38100</xdr:colOff>
      <xdr:row>40</xdr:row>
      <xdr:rowOff>28683</xdr:rowOff>
    </xdr:to>
    <xdr:sp macro="" textlink="">
      <xdr:nvSpPr>
        <xdr:cNvPr id="134" name="楕円 133">
          <a:extLst>
            <a:ext uri="{FF2B5EF4-FFF2-40B4-BE49-F238E27FC236}">
              <a16:creationId xmlns:a16="http://schemas.microsoft.com/office/drawing/2014/main" id="{4A74DB0C-F883-4DE4-96B5-B1158060D95E}"/>
            </a:ext>
          </a:extLst>
        </xdr:cNvPr>
        <xdr:cNvSpPr/>
      </xdr:nvSpPr>
      <xdr:spPr>
        <a:xfrm>
          <a:off x="8699500" y="678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149333</xdr:rowOff>
    </xdr:from>
    <xdr:to>
      <xdr:col>50</xdr:col>
      <xdr:colOff>114300</xdr:colOff>
      <xdr:row>40</xdr:row>
      <xdr:rowOff>21889</xdr:rowOff>
    </xdr:to>
    <xdr:cxnSp macro="">
      <xdr:nvCxnSpPr>
        <xdr:cNvPr id="135" name="直線コネクタ 134">
          <a:extLst>
            <a:ext uri="{FF2B5EF4-FFF2-40B4-BE49-F238E27FC236}">
              <a16:creationId xmlns:a16="http://schemas.microsoft.com/office/drawing/2014/main" id="{75A8471C-47A9-45FD-8A19-8F4282AFECCD}"/>
            </a:ext>
          </a:extLst>
        </xdr:cNvPr>
        <xdr:cNvCxnSpPr/>
      </xdr:nvCxnSpPr>
      <xdr:spPr>
        <a:xfrm>
          <a:off x="8750300" y="6835883"/>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100438</xdr:rowOff>
    </xdr:from>
    <xdr:to>
      <xdr:col>41</xdr:col>
      <xdr:colOff>101600</xdr:colOff>
      <xdr:row>40</xdr:row>
      <xdr:rowOff>30588</xdr:rowOff>
    </xdr:to>
    <xdr:sp macro="" textlink="">
      <xdr:nvSpPr>
        <xdr:cNvPr id="136" name="楕円 135">
          <a:extLst>
            <a:ext uri="{FF2B5EF4-FFF2-40B4-BE49-F238E27FC236}">
              <a16:creationId xmlns:a16="http://schemas.microsoft.com/office/drawing/2014/main" id="{52940E44-57A2-4135-9A2E-4C47A509DE5F}"/>
            </a:ext>
          </a:extLst>
        </xdr:cNvPr>
        <xdr:cNvSpPr/>
      </xdr:nvSpPr>
      <xdr:spPr>
        <a:xfrm>
          <a:off x="7810500" y="67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149333</xdr:rowOff>
    </xdr:from>
    <xdr:to>
      <xdr:col>45</xdr:col>
      <xdr:colOff>177800</xdr:colOff>
      <xdr:row>39</xdr:row>
      <xdr:rowOff>151238</xdr:rowOff>
    </xdr:to>
    <xdr:cxnSp macro="">
      <xdr:nvCxnSpPr>
        <xdr:cNvPr id="137" name="直線コネクタ 136">
          <a:extLst>
            <a:ext uri="{FF2B5EF4-FFF2-40B4-BE49-F238E27FC236}">
              <a16:creationId xmlns:a16="http://schemas.microsoft.com/office/drawing/2014/main" id="{FF32FA63-2D58-4A03-9853-092D1379758B}"/>
            </a:ext>
          </a:extLst>
        </xdr:cNvPr>
        <xdr:cNvCxnSpPr/>
      </xdr:nvCxnSpPr>
      <xdr:spPr>
        <a:xfrm flipV="1">
          <a:off x="7861300" y="683588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99105</xdr:rowOff>
    </xdr:from>
    <xdr:to>
      <xdr:col>36</xdr:col>
      <xdr:colOff>165100</xdr:colOff>
      <xdr:row>40</xdr:row>
      <xdr:rowOff>29255</xdr:rowOff>
    </xdr:to>
    <xdr:sp macro="" textlink="">
      <xdr:nvSpPr>
        <xdr:cNvPr id="138" name="楕円 137">
          <a:extLst>
            <a:ext uri="{FF2B5EF4-FFF2-40B4-BE49-F238E27FC236}">
              <a16:creationId xmlns:a16="http://schemas.microsoft.com/office/drawing/2014/main" id="{533C34AF-36E5-409C-A736-622BDCC0A827}"/>
            </a:ext>
          </a:extLst>
        </xdr:cNvPr>
        <xdr:cNvSpPr/>
      </xdr:nvSpPr>
      <xdr:spPr>
        <a:xfrm>
          <a:off x="6921500" y="6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149905</xdr:rowOff>
    </xdr:from>
    <xdr:to>
      <xdr:col>41</xdr:col>
      <xdr:colOff>50800</xdr:colOff>
      <xdr:row>39</xdr:row>
      <xdr:rowOff>151238</xdr:rowOff>
    </xdr:to>
    <xdr:cxnSp macro="">
      <xdr:nvCxnSpPr>
        <xdr:cNvPr id="139" name="直線コネクタ 138">
          <a:extLst>
            <a:ext uri="{FF2B5EF4-FFF2-40B4-BE49-F238E27FC236}">
              <a16:creationId xmlns:a16="http://schemas.microsoft.com/office/drawing/2014/main" id="{39255AF8-698E-49D1-AA59-E10084E74674}"/>
            </a:ext>
          </a:extLst>
        </xdr:cNvPr>
        <xdr:cNvCxnSpPr/>
      </xdr:nvCxnSpPr>
      <xdr:spPr>
        <a:xfrm>
          <a:off x="6972300" y="683645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1FAC43C0-239D-49A5-903C-B2011368639D}"/>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6F201C60-0FE8-4DBA-9423-27944484397B}"/>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E2F74315-344F-49FE-8A2E-CD26C13F1ACB}"/>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2D367110-8BC7-4D64-BD01-208CC67FB48B}"/>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63816</xdr:rowOff>
    </xdr:from>
    <xdr:ext cx="534377" cy="259045"/>
    <xdr:sp macro="" textlink="">
      <xdr:nvSpPr>
        <xdr:cNvPr id="144" name="n_1mainValue【道路】&#10;一人当たり延長">
          <a:extLst>
            <a:ext uri="{FF2B5EF4-FFF2-40B4-BE49-F238E27FC236}">
              <a16:creationId xmlns:a16="http://schemas.microsoft.com/office/drawing/2014/main" id="{85141367-7C70-4295-BFE1-6DD383631A77}"/>
            </a:ext>
          </a:extLst>
        </xdr:cNvPr>
        <xdr:cNvSpPr txBox="1"/>
      </xdr:nvSpPr>
      <xdr:spPr>
        <a:xfrm>
          <a:off x="9359411" y="69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19810</xdr:rowOff>
    </xdr:from>
    <xdr:ext cx="534377" cy="259045"/>
    <xdr:sp macro="" textlink="">
      <xdr:nvSpPr>
        <xdr:cNvPr id="145" name="n_2mainValue【道路】&#10;一人当たり延長">
          <a:extLst>
            <a:ext uri="{FF2B5EF4-FFF2-40B4-BE49-F238E27FC236}">
              <a16:creationId xmlns:a16="http://schemas.microsoft.com/office/drawing/2014/main" id="{3CC46C12-0343-4344-8A49-6EBC67671373}"/>
            </a:ext>
          </a:extLst>
        </xdr:cNvPr>
        <xdr:cNvSpPr txBox="1"/>
      </xdr:nvSpPr>
      <xdr:spPr>
        <a:xfrm>
          <a:off x="8483111" y="68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21715</xdr:rowOff>
    </xdr:from>
    <xdr:ext cx="534377" cy="259045"/>
    <xdr:sp macro="" textlink="">
      <xdr:nvSpPr>
        <xdr:cNvPr id="146" name="n_3mainValue【道路】&#10;一人当たり延長">
          <a:extLst>
            <a:ext uri="{FF2B5EF4-FFF2-40B4-BE49-F238E27FC236}">
              <a16:creationId xmlns:a16="http://schemas.microsoft.com/office/drawing/2014/main" id="{1B43CA00-A061-4614-A549-45B6EF803DB5}"/>
            </a:ext>
          </a:extLst>
        </xdr:cNvPr>
        <xdr:cNvSpPr txBox="1"/>
      </xdr:nvSpPr>
      <xdr:spPr>
        <a:xfrm>
          <a:off x="7594111" y="68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20382</xdr:rowOff>
    </xdr:from>
    <xdr:ext cx="534377" cy="259045"/>
    <xdr:sp macro="" textlink="">
      <xdr:nvSpPr>
        <xdr:cNvPr id="147" name="n_4mainValue【道路】&#10;一人当たり延長">
          <a:extLst>
            <a:ext uri="{FF2B5EF4-FFF2-40B4-BE49-F238E27FC236}">
              <a16:creationId xmlns:a16="http://schemas.microsoft.com/office/drawing/2014/main" id="{DAF7C1B6-1C04-4395-BDC5-E08E553FF3C8}"/>
            </a:ext>
          </a:extLst>
        </xdr:cNvPr>
        <xdr:cNvSpPr txBox="1"/>
      </xdr:nvSpPr>
      <xdr:spPr>
        <a:xfrm>
          <a:off x="6705111" y="68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0DF0869-EB78-4465-A8FB-63AD135D40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B4AA75A-8FC7-4C34-B54F-7E150E3BBDB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11EE1DD-3409-4569-9EE2-8B47ECA00C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16029EB4-4DD0-44CE-942B-38235A4CE2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A02F951-F124-4608-B8E9-1006BDFD07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0AF05CF-6D0F-4913-A705-32A3F13948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79F6318-3BC0-4D64-8B00-14CB373943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77CE787-10E4-4C42-AEFF-118BEF83A2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FF77432-E1EF-4970-AB51-7FB410FAF0A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6E5F7EB-2B2E-4E15-B71C-FA369C24C8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41EFC90-03AA-4866-8390-C7CD89E7F52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FF4E41CF-F795-4475-973B-F537BDCDFD9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A8340E1-5198-4208-8946-D42FB83D824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2C23B41-A4B8-44CF-A274-4A9442D31A4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0BBA7CB-18C4-4594-8D65-540E65FE60C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94AB22F-410E-436B-93EC-D9441A34EE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3374E35-67F1-4B6D-93C1-B69D9A245B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50C7607-6696-43AA-9701-FEA6FAB6F5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F398F21-82F7-4B9B-8B9D-23C9E9D4E0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8FA1BBC-8F54-49DD-AA83-F440BAB36CD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6B51038-CB67-46BC-A3CD-4AD9136C155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D4CF53B-0194-4D5D-B3C4-7A7BC6789A3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935C884F-4B74-4ADE-90CF-8DA71E88EBA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61B29B7-83DC-4AE5-AA64-BFBA6069A1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0B98CAC-802A-418E-AD5A-CDB78F7658E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DDB1A29F-ECDB-42BA-A1E5-53B1BAC0B4C1}"/>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68786118-D21D-4FBA-8324-44A67041957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B3C803B6-3FFB-4217-8FAE-EBFCF00ACF7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A48AE32-1219-4D65-AED3-FC963805154B}"/>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4568E728-4EA1-4DE5-B114-9CEBD57E7462}"/>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2C69FE9-BC14-4E17-BE18-2511317D8FC8}"/>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40C16ED-9294-498D-B69A-DDB43D16331C}"/>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C39A30B6-8484-430A-886E-1472F9FF57BB}"/>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65079527-4961-4F18-9C2A-DCEE808E0256}"/>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3F575C03-F3E4-42B8-B4A4-FD4461A8EA0A}"/>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4938879C-4FCE-4B4C-BD34-37C8432BEFC4}"/>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5E8DA06-D357-4DFB-BDA6-E370CEF189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3AAEFA9-DE65-4BBB-A0B0-05AC8657D7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2D21EB8-16BE-4112-BBB8-FDBDE2E0B0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E681980-B92C-4D5D-AD2A-8B87C5DAED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5A6B1E8-40D0-4C51-BBA5-98C9449BD3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9" name="楕円 188">
          <a:extLst>
            <a:ext uri="{FF2B5EF4-FFF2-40B4-BE49-F238E27FC236}">
              <a16:creationId xmlns:a16="http://schemas.microsoft.com/office/drawing/2014/main" id="{47A9A76D-5135-4BE0-B2E3-2D13700634A7}"/>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0" name="【橋りょう・トンネル】&#10;有形固定資産減価償却率該当値テキスト">
          <a:extLst>
            <a:ext uri="{FF2B5EF4-FFF2-40B4-BE49-F238E27FC236}">
              <a16:creationId xmlns:a16="http://schemas.microsoft.com/office/drawing/2014/main" id="{4D57C9DA-88FE-4216-817E-E2B2988AE656}"/>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1" name="楕円 190">
          <a:extLst>
            <a:ext uri="{FF2B5EF4-FFF2-40B4-BE49-F238E27FC236}">
              <a16:creationId xmlns:a16="http://schemas.microsoft.com/office/drawing/2014/main" id="{D6CBE43A-F7A9-4BD4-95D4-3E153F60804A}"/>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2" name="直線コネクタ 191">
          <a:extLst>
            <a:ext uri="{FF2B5EF4-FFF2-40B4-BE49-F238E27FC236}">
              <a16:creationId xmlns:a16="http://schemas.microsoft.com/office/drawing/2014/main" id="{6253D0FB-548D-4999-9ACF-CD9502AF1FED}"/>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3" name="楕円 192">
          <a:extLst>
            <a:ext uri="{FF2B5EF4-FFF2-40B4-BE49-F238E27FC236}">
              <a16:creationId xmlns:a16="http://schemas.microsoft.com/office/drawing/2014/main" id="{2567BE9C-3251-4881-905D-866B0BE4820C}"/>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4" name="直線コネクタ 193">
          <a:extLst>
            <a:ext uri="{FF2B5EF4-FFF2-40B4-BE49-F238E27FC236}">
              <a16:creationId xmlns:a16="http://schemas.microsoft.com/office/drawing/2014/main" id="{2E6ACA5F-CF43-4C54-AE88-9D3A43948CC2}"/>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5" name="楕円 194">
          <a:extLst>
            <a:ext uri="{FF2B5EF4-FFF2-40B4-BE49-F238E27FC236}">
              <a16:creationId xmlns:a16="http://schemas.microsoft.com/office/drawing/2014/main" id="{79E4083A-F621-4FEB-B9F8-3D14FDB4707E}"/>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6" name="直線コネクタ 195">
          <a:extLst>
            <a:ext uri="{FF2B5EF4-FFF2-40B4-BE49-F238E27FC236}">
              <a16:creationId xmlns:a16="http://schemas.microsoft.com/office/drawing/2014/main" id="{7E13590C-F7BE-46F8-9343-EE54E5F57242}"/>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7" name="楕円 196">
          <a:extLst>
            <a:ext uri="{FF2B5EF4-FFF2-40B4-BE49-F238E27FC236}">
              <a16:creationId xmlns:a16="http://schemas.microsoft.com/office/drawing/2014/main" id="{12F99109-D570-4C0A-8448-16930DDBD577}"/>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8" name="直線コネクタ 197">
          <a:extLst>
            <a:ext uri="{FF2B5EF4-FFF2-40B4-BE49-F238E27FC236}">
              <a16:creationId xmlns:a16="http://schemas.microsoft.com/office/drawing/2014/main" id="{EB38B56B-5816-476E-9A7F-3707ADAFFABD}"/>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82045E3-00FA-4CC0-AB78-98918AB067DB}"/>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152CC68-6F91-4D0C-8025-7A852937982D}"/>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B0D5705-3ADD-4CDA-B21F-648E1117E689}"/>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098F1A2-852C-4726-8C21-6DAB0FF8514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3" name="n_1mainValue【橋りょう・トンネル】&#10;有形固定資産減価償却率">
          <a:extLst>
            <a:ext uri="{FF2B5EF4-FFF2-40B4-BE49-F238E27FC236}">
              <a16:creationId xmlns:a16="http://schemas.microsoft.com/office/drawing/2014/main" id="{605D92C9-E28F-4CC2-ABBF-F64AF5F51A2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4" name="n_2mainValue【橋りょう・トンネル】&#10;有形固定資産減価償却率">
          <a:extLst>
            <a:ext uri="{FF2B5EF4-FFF2-40B4-BE49-F238E27FC236}">
              <a16:creationId xmlns:a16="http://schemas.microsoft.com/office/drawing/2014/main" id="{A0AA8C95-1016-4EB6-87F5-CA886412F5C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5" name="n_3mainValue【橋りょう・トンネル】&#10;有形固定資産減価償却率">
          <a:extLst>
            <a:ext uri="{FF2B5EF4-FFF2-40B4-BE49-F238E27FC236}">
              <a16:creationId xmlns:a16="http://schemas.microsoft.com/office/drawing/2014/main" id="{41878AF1-49FF-42B2-8155-0A42DA818261}"/>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6" name="n_4mainValue【橋りょう・トンネル】&#10;有形固定資産減価償却率">
          <a:extLst>
            <a:ext uri="{FF2B5EF4-FFF2-40B4-BE49-F238E27FC236}">
              <a16:creationId xmlns:a16="http://schemas.microsoft.com/office/drawing/2014/main" id="{1AB2A317-4DE4-42FE-BD25-FA8EDE0D4051}"/>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04C4122-DBEF-4FF9-9519-979A3717C1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B7B7640-AE7D-458B-97D4-7A5B99B71C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538DBB0-375E-411E-893B-380E672CD5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B500638-B9BB-44EF-91D5-6EE9328C7C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C9D7E1E-E53D-40FC-8CFC-C77573B971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D4128C9-3AA2-4F8B-8B12-3F71104087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E4F2DC9-FB62-40C5-8BF9-9DF67779D6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026C044-9F04-465A-8DB6-997DE6FBC7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5FA6D13-FD24-4084-86C5-C83A7DD824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1C68A3C-6C8E-41AA-BCEA-A177F8C1E6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80429831-9837-496D-86DB-2428CF837E0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92E5DE13-1251-4168-AF77-2EA1F5D927A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142FA2A1-1574-4C5B-BF50-B3DB0FE9F26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96587257-81AA-4640-9A58-03F44276761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6DCA898C-9C62-480B-990E-DCAED827C30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6F5B3F1D-57BB-4511-86D2-88B6F39FBE8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FECD8FF2-14A2-4915-B4E8-C1DA5D21F12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2F2DA13D-31F2-47AA-8D3D-762374CB0049}"/>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3AF4BB03-A8D5-4431-9D98-B559EE52D05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A3BCD13D-0B91-4448-8693-C3D5BA42A84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6E2E948C-878C-439A-800C-818EEBF9CCF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DC5BE90F-0DB8-4642-A204-C2B3021BE2F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04FF59C-46AF-4D82-ACF9-8A892BCD64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BED788D6-DF78-46AC-8E75-8C96BDCB541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6FE77AE-A726-41A5-9EEF-E632579ED3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377E68A6-DF0F-450E-BB20-DB88F765B992}"/>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204610D1-C6F3-4ADF-B118-E1F134FAF121}"/>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151FA8A9-5B01-4ED8-B849-29FF4E7B1442}"/>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82E69D0E-D9D9-491E-B10A-E7432CEA3372}"/>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78750C4B-AF87-4936-B2F3-3AA01C5360DA}"/>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A0489F2B-ECF5-4F09-8971-6F3D2FC0CD51}"/>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5AD72B5F-DD4F-4D3F-934C-DCA6FD31D931}"/>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0C64A818-E910-4C76-B74B-25312BFDE3A5}"/>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907BF600-1A17-4477-9B00-F8EBDFA9F17E}"/>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9E365615-D22E-4763-9763-C48DB5853887}"/>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E2328757-F278-4B7C-8D79-8E6091B112BE}"/>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F396065-53C9-4BC3-8BF1-1A89CDFA50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6A7F1A1-4DF2-4011-A462-97AC0D16FE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2C997FB-25E0-460B-B7A3-22E398E27A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E187E1C-31C1-4AA1-9EBA-DD537BB8D9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E65B7FA-160A-43B5-8F70-8B83FC19B3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151985</xdr:rowOff>
    </xdr:from>
    <xdr:to>
      <xdr:col>55</xdr:col>
      <xdr:colOff>50800</xdr:colOff>
      <xdr:row>63</xdr:row>
      <xdr:rowOff>82135</xdr:rowOff>
    </xdr:to>
    <xdr:sp macro="" textlink="">
      <xdr:nvSpPr>
        <xdr:cNvPr id="248" name="楕円 247">
          <a:extLst>
            <a:ext uri="{FF2B5EF4-FFF2-40B4-BE49-F238E27FC236}">
              <a16:creationId xmlns:a16="http://schemas.microsoft.com/office/drawing/2014/main" id="{201421F3-C17D-48F2-B5DF-B30B95BB2F8B}"/>
            </a:ext>
          </a:extLst>
        </xdr:cNvPr>
        <xdr:cNvSpPr/>
      </xdr:nvSpPr>
      <xdr:spPr>
        <a:xfrm>
          <a:off x="10426700" y="1078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130412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3535355D-6919-4425-B071-C6F09866095D}"/>
            </a:ext>
          </a:extLst>
        </xdr:cNvPr>
        <xdr:cNvSpPr txBox="1"/>
      </xdr:nvSpPr>
      <xdr:spPr>
        <a:xfrm>
          <a:off x="10515600" y="1076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153139</xdr:rowOff>
    </xdr:from>
    <xdr:to>
      <xdr:col>50</xdr:col>
      <xdr:colOff>165100</xdr:colOff>
      <xdr:row>63</xdr:row>
      <xdr:rowOff>83289</xdr:rowOff>
    </xdr:to>
    <xdr:sp macro="" textlink="">
      <xdr:nvSpPr>
        <xdr:cNvPr id="250" name="楕円 249">
          <a:extLst>
            <a:ext uri="{FF2B5EF4-FFF2-40B4-BE49-F238E27FC236}">
              <a16:creationId xmlns:a16="http://schemas.microsoft.com/office/drawing/2014/main" id="{F70B17FC-7FF7-42D8-8D0B-F38E170D572A}"/>
            </a:ext>
          </a:extLst>
        </xdr:cNvPr>
        <xdr:cNvSpPr/>
      </xdr:nvSpPr>
      <xdr:spPr>
        <a:xfrm>
          <a:off x="9588500" y="107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31335</xdr:rowOff>
    </xdr:from>
    <xdr:to>
      <xdr:col>55</xdr:col>
      <xdr:colOff>0</xdr:colOff>
      <xdr:row>63</xdr:row>
      <xdr:rowOff>32489</xdr:rowOff>
    </xdr:to>
    <xdr:cxnSp macro="">
      <xdr:nvCxnSpPr>
        <xdr:cNvPr id="251" name="直線コネクタ 250">
          <a:extLst>
            <a:ext uri="{FF2B5EF4-FFF2-40B4-BE49-F238E27FC236}">
              <a16:creationId xmlns:a16="http://schemas.microsoft.com/office/drawing/2014/main" id="{A3E80BF1-C5F8-4815-BFEB-D136C20EB11F}"/>
            </a:ext>
          </a:extLst>
        </xdr:cNvPr>
        <xdr:cNvCxnSpPr/>
      </xdr:nvCxnSpPr>
      <xdr:spPr>
        <a:xfrm flipV="1">
          <a:off x="9639300" y="10832685"/>
          <a:ext cx="8382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152178</xdr:rowOff>
    </xdr:from>
    <xdr:to>
      <xdr:col>46</xdr:col>
      <xdr:colOff>38100</xdr:colOff>
      <xdr:row>63</xdr:row>
      <xdr:rowOff>82328</xdr:rowOff>
    </xdr:to>
    <xdr:sp macro="" textlink="">
      <xdr:nvSpPr>
        <xdr:cNvPr id="252" name="楕円 251">
          <a:extLst>
            <a:ext uri="{FF2B5EF4-FFF2-40B4-BE49-F238E27FC236}">
              <a16:creationId xmlns:a16="http://schemas.microsoft.com/office/drawing/2014/main" id="{25518BA7-BFAC-4A43-AAB2-8C5421F3DDB5}"/>
            </a:ext>
          </a:extLst>
        </xdr:cNvPr>
        <xdr:cNvSpPr/>
      </xdr:nvSpPr>
      <xdr:spPr>
        <a:xfrm>
          <a:off x="8699500" y="107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31528</xdr:rowOff>
    </xdr:from>
    <xdr:to>
      <xdr:col>50</xdr:col>
      <xdr:colOff>114300</xdr:colOff>
      <xdr:row>63</xdr:row>
      <xdr:rowOff>32489</xdr:rowOff>
    </xdr:to>
    <xdr:cxnSp macro="">
      <xdr:nvCxnSpPr>
        <xdr:cNvPr id="253" name="直線コネクタ 252">
          <a:extLst>
            <a:ext uri="{FF2B5EF4-FFF2-40B4-BE49-F238E27FC236}">
              <a16:creationId xmlns:a16="http://schemas.microsoft.com/office/drawing/2014/main" id="{45DB65F0-CCAE-4AF7-8D4E-47C8DF807707}"/>
            </a:ext>
          </a:extLst>
        </xdr:cNvPr>
        <xdr:cNvCxnSpPr/>
      </xdr:nvCxnSpPr>
      <xdr:spPr>
        <a:xfrm>
          <a:off x="8750300" y="10832878"/>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153266</xdr:rowOff>
    </xdr:from>
    <xdr:to>
      <xdr:col>41</xdr:col>
      <xdr:colOff>101600</xdr:colOff>
      <xdr:row>63</xdr:row>
      <xdr:rowOff>83416</xdr:rowOff>
    </xdr:to>
    <xdr:sp macro="" textlink="">
      <xdr:nvSpPr>
        <xdr:cNvPr id="254" name="楕円 253">
          <a:extLst>
            <a:ext uri="{FF2B5EF4-FFF2-40B4-BE49-F238E27FC236}">
              <a16:creationId xmlns:a16="http://schemas.microsoft.com/office/drawing/2014/main" id="{7097B8E9-1E71-4035-A84E-9D20811EE67B}"/>
            </a:ext>
          </a:extLst>
        </xdr:cNvPr>
        <xdr:cNvSpPr/>
      </xdr:nvSpPr>
      <xdr:spPr>
        <a:xfrm>
          <a:off x="7810500" y="107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31528</xdr:rowOff>
    </xdr:from>
    <xdr:to>
      <xdr:col>45</xdr:col>
      <xdr:colOff>177800</xdr:colOff>
      <xdr:row>63</xdr:row>
      <xdr:rowOff>32616</xdr:rowOff>
    </xdr:to>
    <xdr:cxnSp macro="">
      <xdr:nvCxnSpPr>
        <xdr:cNvPr id="255" name="直線コネクタ 254">
          <a:extLst>
            <a:ext uri="{FF2B5EF4-FFF2-40B4-BE49-F238E27FC236}">
              <a16:creationId xmlns:a16="http://schemas.microsoft.com/office/drawing/2014/main" id="{148A3B19-E31F-457D-9644-C41907A9EA4D}"/>
            </a:ext>
          </a:extLst>
        </xdr:cNvPr>
        <xdr:cNvCxnSpPr/>
      </xdr:nvCxnSpPr>
      <xdr:spPr>
        <a:xfrm flipV="1">
          <a:off x="7861300" y="1083287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154177</xdr:rowOff>
    </xdr:from>
    <xdr:to>
      <xdr:col>36</xdr:col>
      <xdr:colOff>165100</xdr:colOff>
      <xdr:row>63</xdr:row>
      <xdr:rowOff>84327</xdr:rowOff>
    </xdr:to>
    <xdr:sp macro="" textlink="">
      <xdr:nvSpPr>
        <xdr:cNvPr id="256" name="楕円 255">
          <a:extLst>
            <a:ext uri="{FF2B5EF4-FFF2-40B4-BE49-F238E27FC236}">
              <a16:creationId xmlns:a16="http://schemas.microsoft.com/office/drawing/2014/main" id="{027618E7-A620-4B9A-9597-29FC4349B133}"/>
            </a:ext>
          </a:extLst>
        </xdr:cNvPr>
        <xdr:cNvSpPr/>
      </xdr:nvSpPr>
      <xdr:spPr>
        <a:xfrm>
          <a:off x="6921500" y="1078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32616</xdr:rowOff>
    </xdr:from>
    <xdr:to>
      <xdr:col>41</xdr:col>
      <xdr:colOff>50800</xdr:colOff>
      <xdr:row>63</xdr:row>
      <xdr:rowOff>33527</xdr:rowOff>
    </xdr:to>
    <xdr:cxnSp macro="">
      <xdr:nvCxnSpPr>
        <xdr:cNvPr id="257" name="直線コネクタ 256">
          <a:extLst>
            <a:ext uri="{FF2B5EF4-FFF2-40B4-BE49-F238E27FC236}">
              <a16:creationId xmlns:a16="http://schemas.microsoft.com/office/drawing/2014/main" id="{50E63D9D-2D4F-45DC-B4CC-28D0D848CFF6}"/>
            </a:ext>
          </a:extLst>
        </xdr:cNvPr>
        <xdr:cNvCxnSpPr/>
      </xdr:nvCxnSpPr>
      <xdr:spPr>
        <a:xfrm flipV="1">
          <a:off x="6972300" y="10833966"/>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67435B22-D06A-40D2-B41B-70D66D07B421}"/>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44B56140-DA9B-465D-935B-22BA94E45E9D}"/>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D2C5C605-57E2-446C-9662-9FF9A3BB00D1}"/>
            </a:ext>
          </a:extLst>
        </xdr:cNvPr>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6CEA2AF-F5EB-41D9-A035-D243A1C7A312}"/>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74416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C1321AFE-8684-4DF3-B501-81712774F19B}"/>
            </a:ext>
          </a:extLst>
        </xdr:cNvPr>
        <xdr:cNvSpPr txBox="1"/>
      </xdr:nvSpPr>
      <xdr:spPr>
        <a:xfrm>
          <a:off x="9327095" y="1087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73455</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1051A946-35DE-498C-9350-267FBF57CF66}"/>
            </a:ext>
          </a:extLst>
        </xdr:cNvPr>
        <xdr:cNvSpPr txBox="1"/>
      </xdr:nvSpPr>
      <xdr:spPr>
        <a:xfrm>
          <a:off x="8450795" y="1087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74543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CA7FA9F9-FD92-4570-9D35-BA558E000909}"/>
            </a:ext>
          </a:extLst>
        </xdr:cNvPr>
        <xdr:cNvSpPr txBox="1"/>
      </xdr:nvSpPr>
      <xdr:spPr>
        <a:xfrm>
          <a:off x="7561795" y="1087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75454</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44980402-6BAA-4481-8894-CEC93C6F8EEB}"/>
            </a:ext>
          </a:extLst>
        </xdr:cNvPr>
        <xdr:cNvSpPr txBox="1"/>
      </xdr:nvSpPr>
      <xdr:spPr>
        <a:xfrm>
          <a:off x="6672795" y="1087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BC74A81-9A1B-47E6-ABEE-96B9B1932F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D4DFA51-A2B5-4A08-BDC0-E9FFDE8639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89583A06-711C-490D-A70C-B97175997E5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8FBFDC70-BCBE-42D1-BB9A-F359AD74D1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E37BD80D-C7D8-428C-A43C-CD5C95C002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F6D48F7-DFBB-4000-A9F8-B2ACF0CA19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4E13B55C-CA9F-4440-A683-DD64E65A78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C220AC5-2A4F-4B37-B234-2D01BBA222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CADBE0C-9547-4F8E-B9B1-5846A88CD2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85A36B40-75A9-4964-880D-6A682D4751A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1B32173-C845-40D3-BAE8-5F357B66D33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E9D5AB83-5F12-43BC-B8B7-AF4E428678B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E2536D75-6B5F-43A4-B285-7BE7F4F6709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D4623DBE-734D-4316-9CA8-B908EB6B8E2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C6C2003D-1824-4044-8092-6147EB73FEF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1C472F2B-370C-404E-BD35-2CAE33C8563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8FA47648-7632-4A98-9501-A8232BA42C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7682EB6D-36E4-4AE1-8774-6D6EE3ACF21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609BEA6E-106C-469A-B736-F20586FA931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12C95999-CAB4-45CC-A123-F2510F6955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2209613-30DD-4B49-8B56-551CAA8BADF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8F61E2B-7EE1-46B6-8ABF-939B0F77FD4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B3DBD69E-8B71-44F7-A638-7C4E2A51790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97817CA6-EE59-4C53-918B-D5EFE7F997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816FCEE4-D996-4C1B-BD86-A9EF2A4F038D}"/>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CAD7AB3-8BBA-4A71-8D70-C9BF0B6498A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DAE584D8-F399-41B3-9244-960D53C09BA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ACC9FDC7-4ED2-4C8C-B813-64991A917BD8}"/>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57324AC7-547D-4201-993C-8AB8451BB78F}"/>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6C4C346-7B0A-439B-A679-8A49F81FB553}"/>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316CE7E1-AE2C-4A02-95E8-0F8429FDC064}"/>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810E64CD-3663-4EB9-AEEF-CBAF40EFEF8A}"/>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5C6CBE6C-07B3-4889-8B9D-128A6290D3C2}"/>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7C7BDE3E-D87C-4421-9A44-532AA216F853}"/>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E18F2463-0B76-4192-ADCB-E26BF5BF4F86}"/>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D33332A-6A76-48FB-97C6-9C75FC7806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3DF8EE4-313F-435A-80DB-A0722D9E818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F2AF97D-E322-430F-991A-C36B4B8ACEC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794B206-785A-4FAA-B080-163FA641A9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1BEBC50-4CDA-4BC6-875C-3871F25728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86361</xdr:rowOff>
    </xdr:from>
    <xdr:to>
      <xdr:col>24</xdr:col>
      <xdr:colOff>114300</xdr:colOff>
      <xdr:row>80</xdr:row>
      <xdr:rowOff>16511</xdr:rowOff>
    </xdr:to>
    <xdr:sp macro="" textlink="">
      <xdr:nvSpPr>
        <xdr:cNvPr id="306" name="楕円 305">
          <a:extLst>
            <a:ext uri="{FF2B5EF4-FFF2-40B4-BE49-F238E27FC236}">
              <a16:creationId xmlns:a16="http://schemas.microsoft.com/office/drawing/2014/main" id="{155C3D0A-AAD2-4AA7-BAEF-74960FD4F2B9}"/>
            </a:ext>
          </a:extLst>
        </xdr:cNvPr>
        <xdr:cNvSpPr/>
      </xdr:nvSpPr>
      <xdr:spPr>
        <a:xfrm>
          <a:off x="45847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109238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7DD032D4-4F54-4CF5-A78D-6853C93AC429}"/>
            </a:ext>
          </a:extLst>
        </xdr:cNvPr>
        <xdr:cNvSpPr txBox="1"/>
      </xdr:nvSpPr>
      <xdr:spPr>
        <a:xfrm>
          <a:off x="4673600"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308" name="楕円 307">
          <a:extLst>
            <a:ext uri="{FF2B5EF4-FFF2-40B4-BE49-F238E27FC236}">
              <a16:creationId xmlns:a16="http://schemas.microsoft.com/office/drawing/2014/main" id="{030EBD0D-911A-43CA-9A6C-181BB49601DD}"/>
            </a:ext>
          </a:extLst>
        </xdr:cNvPr>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79</xdr:row>
      <xdr:rowOff>137161</xdr:rowOff>
    </xdr:to>
    <xdr:cxnSp macro="">
      <xdr:nvCxnSpPr>
        <xdr:cNvPr id="309" name="直線コネクタ 308">
          <a:extLst>
            <a:ext uri="{FF2B5EF4-FFF2-40B4-BE49-F238E27FC236}">
              <a16:creationId xmlns:a16="http://schemas.microsoft.com/office/drawing/2014/main" id="{DD3ACD72-2306-42FB-822D-7AFBCFC08F2D}"/>
            </a:ext>
          </a:extLst>
        </xdr:cNvPr>
        <xdr:cNvCxnSpPr/>
      </xdr:nvCxnSpPr>
      <xdr:spPr>
        <a:xfrm>
          <a:off x="3797300" y="136359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166370</xdr:rowOff>
    </xdr:from>
    <xdr:to>
      <xdr:col>15</xdr:col>
      <xdr:colOff>101600</xdr:colOff>
      <xdr:row>79</xdr:row>
      <xdr:rowOff>96520</xdr:rowOff>
    </xdr:to>
    <xdr:sp macro="" textlink="">
      <xdr:nvSpPr>
        <xdr:cNvPr id="310" name="楕円 309">
          <a:extLst>
            <a:ext uri="{FF2B5EF4-FFF2-40B4-BE49-F238E27FC236}">
              <a16:creationId xmlns:a16="http://schemas.microsoft.com/office/drawing/2014/main" id="{BF7112BB-5398-4826-A3C3-69B5BB0EF787}"/>
            </a:ext>
          </a:extLst>
        </xdr:cNvPr>
        <xdr:cNvSpPr/>
      </xdr:nvSpPr>
      <xdr:spPr>
        <a:xfrm>
          <a:off x="2857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45720</xdr:rowOff>
    </xdr:from>
    <xdr:to>
      <xdr:col>19</xdr:col>
      <xdr:colOff>177800</xdr:colOff>
      <xdr:row>79</xdr:row>
      <xdr:rowOff>91439</xdr:rowOff>
    </xdr:to>
    <xdr:cxnSp macro="">
      <xdr:nvCxnSpPr>
        <xdr:cNvPr id="311" name="直線コネクタ 310">
          <a:extLst>
            <a:ext uri="{FF2B5EF4-FFF2-40B4-BE49-F238E27FC236}">
              <a16:creationId xmlns:a16="http://schemas.microsoft.com/office/drawing/2014/main" id="{010CF2DC-5FF3-4FD5-900C-1C21C35A2388}"/>
            </a:ext>
          </a:extLst>
        </xdr:cNvPr>
        <xdr:cNvCxnSpPr/>
      </xdr:nvCxnSpPr>
      <xdr:spPr>
        <a:xfrm>
          <a:off x="2908300" y="13590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312" name="楕円 311">
          <a:extLst>
            <a:ext uri="{FF2B5EF4-FFF2-40B4-BE49-F238E27FC236}">
              <a16:creationId xmlns:a16="http://schemas.microsoft.com/office/drawing/2014/main" id="{BB3086A7-FF0C-4D6A-9F4F-0CCA98C46D83}"/>
            </a:ext>
          </a:extLst>
        </xdr:cNvPr>
        <xdr:cNvSpPr/>
      </xdr:nvSpPr>
      <xdr:spPr>
        <a:xfrm>
          <a:off x="1968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3811</xdr:rowOff>
    </xdr:from>
    <xdr:to>
      <xdr:col>15</xdr:col>
      <xdr:colOff>50800</xdr:colOff>
      <xdr:row>79</xdr:row>
      <xdr:rowOff>45720</xdr:rowOff>
    </xdr:to>
    <xdr:cxnSp macro="">
      <xdr:nvCxnSpPr>
        <xdr:cNvPr id="313" name="直線コネクタ 312">
          <a:extLst>
            <a:ext uri="{FF2B5EF4-FFF2-40B4-BE49-F238E27FC236}">
              <a16:creationId xmlns:a16="http://schemas.microsoft.com/office/drawing/2014/main" id="{C67397EE-661A-491A-AACC-AC65143FBFC1}"/>
            </a:ext>
          </a:extLst>
        </xdr:cNvPr>
        <xdr:cNvCxnSpPr/>
      </xdr:nvCxnSpPr>
      <xdr:spPr>
        <a:xfrm>
          <a:off x="2019300" y="135483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82550</xdr:rowOff>
    </xdr:from>
    <xdr:to>
      <xdr:col>6</xdr:col>
      <xdr:colOff>38100</xdr:colOff>
      <xdr:row>79</xdr:row>
      <xdr:rowOff>12700</xdr:rowOff>
    </xdr:to>
    <xdr:sp macro="" textlink="">
      <xdr:nvSpPr>
        <xdr:cNvPr id="314" name="楕円 313">
          <a:extLst>
            <a:ext uri="{FF2B5EF4-FFF2-40B4-BE49-F238E27FC236}">
              <a16:creationId xmlns:a16="http://schemas.microsoft.com/office/drawing/2014/main" id="{7F75146B-3DF7-4FDC-91CF-864E602FEFE8}"/>
            </a:ext>
          </a:extLst>
        </xdr:cNvPr>
        <xdr:cNvSpPr/>
      </xdr:nvSpPr>
      <xdr:spPr>
        <a:xfrm>
          <a:off x="1079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133350</xdr:rowOff>
    </xdr:from>
    <xdr:to>
      <xdr:col>10</xdr:col>
      <xdr:colOff>114300</xdr:colOff>
      <xdr:row>79</xdr:row>
      <xdr:rowOff>3811</xdr:rowOff>
    </xdr:to>
    <xdr:cxnSp macro="">
      <xdr:nvCxnSpPr>
        <xdr:cNvPr id="315" name="直線コネクタ 314">
          <a:extLst>
            <a:ext uri="{FF2B5EF4-FFF2-40B4-BE49-F238E27FC236}">
              <a16:creationId xmlns:a16="http://schemas.microsoft.com/office/drawing/2014/main" id="{2A93A258-DCFB-4672-AB9C-EA3DE470EEC9}"/>
            </a:ext>
          </a:extLst>
        </xdr:cNvPr>
        <xdr:cNvCxnSpPr/>
      </xdr:nvCxnSpPr>
      <xdr:spPr>
        <a:xfrm>
          <a:off x="1130300" y="13506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93363</xdr:rowOff>
    </xdr:from>
    <xdr:ext cx="405111" cy="259045"/>
    <xdr:sp macro="" textlink="">
      <xdr:nvSpPr>
        <xdr:cNvPr id="316" name="n_1aveValue【公営住宅】&#10;有形固定資産減価償却率">
          <a:extLst>
            <a:ext uri="{FF2B5EF4-FFF2-40B4-BE49-F238E27FC236}">
              <a16:creationId xmlns:a16="http://schemas.microsoft.com/office/drawing/2014/main" id="{15C26224-6209-4F41-88EB-872CEBAB7337}"/>
            </a:ext>
          </a:extLst>
        </xdr:cNvPr>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aveValue【公営住宅】&#10;有形固定資産減価償却率">
          <a:extLst>
            <a:ext uri="{FF2B5EF4-FFF2-40B4-BE49-F238E27FC236}">
              <a16:creationId xmlns:a16="http://schemas.microsoft.com/office/drawing/2014/main" id="{630A38DF-B05B-4C69-A566-04DABA72CD8A}"/>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aveValue【公営住宅】&#10;有形固定資産減価償却率">
          <a:extLst>
            <a:ext uri="{FF2B5EF4-FFF2-40B4-BE49-F238E27FC236}">
              <a16:creationId xmlns:a16="http://schemas.microsoft.com/office/drawing/2014/main" id="{132D0279-9C27-47AB-AD46-287959827FDF}"/>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a:extLst>
            <a:ext uri="{FF2B5EF4-FFF2-40B4-BE49-F238E27FC236}">
              <a16:creationId xmlns:a16="http://schemas.microsoft.com/office/drawing/2014/main" id="{7AACBC77-E7B5-4ED4-974E-33F377F52045}"/>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320" name="n_1mainValue【公営住宅】&#10;有形固定資産減価償却率">
          <a:extLst>
            <a:ext uri="{FF2B5EF4-FFF2-40B4-BE49-F238E27FC236}">
              <a16:creationId xmlns:a16="http://schemas.microsoft.com/office/drawing/2014/main" id="{8EF9E23D-00BF-4838-9CC8-A6CB685E2E06}"/>
            </a:ext>
          </a:extLst>
        </xdr:cNvPr>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113047</xdr:rowOff>
    </xdr:from>
    <xdr:ext cx="405111" cy="259045"/>
    <xdr:sp macro="" textlink="">
      <xdr:nvSpPr>
        <xdr:cNvPr id="321" name="n_2mainValue【公営住宅】&#10;有形固定資産減価償却率">
          <a:extLst>
            <a:ext uri="{FF2B5EF4-FFF2-40B4-BE49-F238E27FC236}">
              <a16:creationId xmlns:a16="http://schemas.microsoft.com/office/drawing/2014/main" id="{477578CA-C2B1-4F17-8AF3-13393BAA971F}"/>
            </a:ext>
          </a:extLst>
        </xdr:cNvPr>
        <xdr:cNvSpPr txBox="1"/>
      </xdr:nvSpPr>
      <xdr:spPr>
        <a:xfrm>
          <a:off x="2705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322" name="n_3mainValue【公営住宅】&#10;有形固定資産減価償却率">
          <a:extLst>
            <a:ext uri="{FF2B5EF4-FFF2-40B4-BE49-F238E27FC236}">
              <a16:creationId xmlns:a16="http://schemas.microsoft.com/office/drawing/2014/main" id="{E962BF60-1964-4A7C-BAF2-E6841269E1C8}"/>
            </a:ext>
          </a:extLst>
        </xdr:cNvPr>
        <xdr:cNvSpPr txBox="1"/>
      </xdr:nvSpPr>
      <xdr:spPr>
        <a:xfrm>
          <a:off x="1816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29227</xdr:rowOff>
    </xdr:from>
    <xdr:ext cx="405111" cy="259045"/>
    <xdr:sp macro="" textlink="">
      <xdr:nvSpPr>
        <xdr:cNvPr id="323" name="n_4mainValue【公営住宅】&#10;有形固定資産減価償却率">
          <a:extLst>
            <a:ext uri="{FF2B5EF4-FFF2-40B4-BE49-F238E27FC236}">
              <a16:creationId xmlns:a16="http://schemas.microsoft.com/office/drawing/2014/main" id="{3D2F24FC-F069-4C78-8BEF-FA117D1BA56E}"/>
            </a:ext>
          </a:extLst>
        </xdr:cNvPr>
        <xdr:cNvSpPr txBox="1"/>
      </xdr:nvSpPr>
      <xdr:spPr>
        <a:xfrm>
          <a:off x="927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E7F71F6-C1B4-42A3-930F-A164C47C25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D7FA7A1E-91CB-4A8D-9558-5D4358B788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8F5D10E-D17B-4F63-BC86-265E2AC4CA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4D90CFB-A052-4F84-B87B-1BE652BB43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53C54E00-20A6-499A-B779-AEDED1BE88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62EF440-F30F-4555-BC8A-14C81FC87F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945DAAF-FFC9-4BF4-A0B2-F8CFE453B9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26EF69B-9C45-4972-8BF7-6C803B7CF1E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263EA178-3939-4901-A6DB-BF931BE5FA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9066D1D-7DF2-4921-9545-2A5B77E7C0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BC6F958B-DCA4-4BB5-8DD7-867469C25F2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3D64A3B5-0FED-4657-9D8E-2820B155270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DD31B289-E2E2-4031-A2ED-3D68E671FB7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CDF385C-C6D9-49EE-84E9-64DC9BE72A0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95695D60-355C-486A-82CB-9433BDBF0AF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19017A3-D914-4A20-A2F2-D6D36A4A0B1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11FCA94F-DA6F-4977-93D5-181D43349CC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1C3D298-79B7-49F4-B0D7-A47DB83FA65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BD29B6E-AEAE-4085-9F48-22F7354249E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5FC9A1B-422D-4429-BBC4-94B282C67E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1AFE748-0720-41A8-B5D9-B126853158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59019046-2384-4FA5-848B-FC259F0D5DEB}"/>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9620E73C-FA4D-4B2D-9B44-CAC09025D47C}"/>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E20FE942-A63C-4A45-A87D-C32B91F06521}"/>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152537C7-007B-42AD-A4FD-20E8F1D38325}"/>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96B8BAD8-57FF-4323-877E-B82A891BBD98}"/>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DFA11025-935C-4B35-8ABB-F32240CD325D}"/>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24D7D5D2-EBFA-4C54-ADC4-BBFAE4028843}"/>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EA7B2945-3F68-4CD4-BB37-6FAF6BCA8701}"/>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C12108D6-7DB2-4321-8E42-EC353D2CDA4F}"/>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446151F7-16AD-4DA3-8B40-C83515B3150F}"/>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634D75B1-53CB-4274-9B5C-E8D832EF1D52}"/>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78E4710-00C1-4891-9A85-0479FF9DAF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9E7F2FF-CB48-4E32-8741-4A9280ED38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0712471-8A81-4686-8673-D24DE352BE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10F5DB7-9570-4E10-8DF3-E7066930A2C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78B5C1E-FA47-4D03-ACC7-29DDB8034A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97028</xdr:rowOff>
    </xdr:from>
    <xdr:to>
      <xdr:col>55</xdr:col>
      <xdr:colOff>50800</xdr:colOff>
      <xdr:row>84</xdr:row>
      <xdr:rowOff>27178</xdr:rowOff>
    </xdr:to>
    <xdr:sp macro="" textlink="">
      <xdr:nvSpPr>
        <xdr:cNvPr id="361" name="楕円 360">
          <a:extLst>
            <a:ext uri="{FF2B5EF4-FFF2-40B4-BE49-F238E27FC236}">
              <a16:creationId xmlns:a16="http://schemas.microsoft.com/office/drawing/2014/main" id="{21440CA3-848F-4947-AA8C-86496D71CAF4}"/>
            </a:ext>
          </a:extLst>
        </xdr:cNvPr>
        <xdr:cNvSpPr/>
      </xdr:nvSpPr>
      <xdr:spPr>
        <a:xfrm>
          <a:off x="104267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119905</xdr:rowOff>
    </xdr:from>
    <xdr:ext cx="469744" cy="259045"/>
    <xdr:sp macro="" textlink="">
      <xdr:nvSpPr>
        <xdr:cNvPr id="362" name="【公営住宅】&#10;一人当たり面積該当値テキスト">
          <a:extLst>
            <a:ext uri="{FF2B5EF4-FFF2-40B4-BE49-F238E27FC236}">
              <a16:creationId xmlns:a16="http://schemas.microsoft.com/office/drawing/2014/main" id="{739D65F5-21B1-4925-997B-F0C8F02C2111}"/>
            </a:ext>
          </a:extLst>
        </xdr:cNvPr>
        <xdr:cNvSpPr txBox="1"/>
      </xdr:nvSpPr>
      <xdr:spPr>
        <a:xfrm>
          <a:off x="10515600"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98858</xdr:rowOff>
    </xdr:from>
    <xdr:to>
      <xdr:col>50</xdr:col>
      <xdr:colOff>165100</xdr:colOff>
      <xdr:row>84</xdr:row>
      <xdr:rowOff>29008</xdr:rowOff>
    </xdr:to>
    <xdr:sp macro="" textlink="">
      <xdr:nvSpPr>
        <xdr:cNvPr id="363" name="楕円 362">
          <a:extLst>
            <a:ext uri="{FF2B5EF4-FFF2-40B4-BE49-F238E27FC236}">
              <a16:creationId xmlns:a16="http://schemas.microsoft.com/office/drawing/2014/main" id="{E8814635-A485-487C-8B40-443797453D51}"/>
            </a:ext>
          </a:extLst>
        </xdr:cNvPr>
        <xdr:cNvSpPr/>
      </xdr:nvSpPr>
      <xdr:spPr>
        <a:xfrm>
          <a:off x="9588500" y="143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147828</xdr:rowOff>
    </xdr:from>
    <xdr:to>
      <xdr:col>55</xdr:col>
      <xdr:colOff>0</xdr:colOff>
      <xdr:row>83</xdr:row>
      <xdr:rowOff>149658</xdr:rowOff>
    </xdr:to>
    <xdr:cxnSp macro="">
      <xdr:nvCxnSpPr>
        <xdr:cNvPr id="364" name="直線コネクタ 363">
          <a:extLst>
            <a:ext uri="{FF2B5EF4-FFF2-40B4-BE49-F238E27FC236}">
              <a16:creationId xmlns:a16="http://schemas.microsoft.com/office/drawing/2014/main" id="{A37490A5-B378-4B19-92B4-2E344BA835FB}"/>
            </a:ext>
          </a:extLst>
        </xdr:cNvPr>
        <xdr:cNvCxnSpPr/>
      </xdr:nvCxnSpPr>
      <xdr:spPr>
        <a:xfrm flipV="1">
          <a:off x="9639300" y="1437817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97486</xdr:rowOff>
    </xdr:from>
    <xdr:to>
      <xdr:col>46</xdr:col>
      <xdr:colOff>38100</xdr:colOff>
      <xdr:row>84</xdr:row>
      <xdr:rowOff>27636</xdr:rowOff>
    </xdr:to>
    <xdr:sp macro="" textlink="">
      <xdr:nvSpPr>
        <xdr:cNvPr id="365" name="楕円 364">
          <a:extLst>
            <a:ext uri="{FF2B5EF4-FFF2-40B4-BE49-F238E27FC236}">
              <a16:creationId xmlns:a16="http://schemas.microsoft.com/office/drawing/2014/main" id="{CB9516E8-8741-402E-B04B-CE0FD40E1E75}"/>
            </a:ext>
          </a:extLst>
        </xdr:cNvPr>
        <xdr:cNvSpPr/>
      </xdr:nvSpPr>
      <xdr:spPr>
        <a:xfrm>
          <a:off x="8699500" y="143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148286</xdr:rowOff>
    </xdr:from>
    <xdr:to>
      <xdr:col>50</xdr:col>
      <xdr:colOff>114300</xdr:colOff>
      <xdr:row>83</xdr:row>
      <xdr:rowOff>149658</xdr:rowOff>
    </xdr:to>
    <xdr:cxnSp macro="">
      <xdr:nvCxnSpPr>
        <xdr:cNvPr id="366" name="直線コネクタ 365">
          <a:extLst>
            <a:ext uri="{FF2B5EF4-FFF2-40B4-BE49-F238E27FC236}">
              <a16:creationId xmlns:a16="http://schemas.microsoft.com/office/drawing/2014/main" id="{D58C9392-77FA-4F7F-89EF-2D18DBB149D8}"/>
            </a:ext>
          </a:extLst>
        </xdr:cNvPr>
        <xdr:cNvCxnSpPr/>
      </xdr:nvCxnSpPr>
      <xdr:spPr>
        <a:xfrm>
          <a:off x="8750300" y="1437863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98858</xdr:rowOff>
    </xdr:from>
    <xdr:to>
      <xdr:col>41</xdr:col>
      <xdr:colOff>101600</xdr:colOff>
      <xdr:row>84</xdr:row>
      <xdr:rowOff>29008</xdr:rowOff>
    </xdr:to>
    <xdr:sp macro="" textlink="">
      <xdr:nvSpPr>
        <xdr:cNvPr id="367" name="楕円 366">
          <a:extLst>
            <a:ext uri="{FF2B5EF4-FFF2-40B4-BE49-F238E27FC236}">
              <a16:creationId xmlns:a16="http://schemas.microsoft.com/office/drawing/2014/main" id="{60735016-0EBC-488F-9547-9BBE63237A65}"/>
            </a:ext>
          </a:extLst>
        </xdr:cNvPr>
        <xdr:cNvSpPr/>
      </xdr:nvSpPr>
      <xdr:spPr>
        <a:xfrm>
          <a:off x="7810500" y="143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148286</xdr:rowOff>
    </xdr:from>
    <xdr:to>
      <xdr:col>45</xdr:col>
      <xdr:colOff>177800</xdr:colOff>
      <xdr:row>83</xdr:row>
      <xdr:rowOff>149658</xdr:rowOff>
    </xdr:to>
    <xdr:cxnSp macro="">
      <xdr:nvCxnSpPr>
        <xdr:cNvPr id="368" name="直線コネクタ 367">
          <a:extLst>
            <a:ext uri="{FF2B5EF4-FFF2-40B4-BE49-F238E27FC236}">
              <a16:creationId xmlns:a16="http://schemas.microsoft.com/office/drawing/2014/main" id="{B3664EF9-1061-4D8B-8CBD-D0E52C563B4C}"/>
            </a:ext>
          </a:extLst>
        </xdr:cNvPr>
        <xdr:cNvCxnSpPr/>
      </xdr:nvCxnSpPr>
      <xdr:spPr>
        <a:xfrm flipV="1">
          <a:off x="7861300" y="1437863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100228</xdr:rowOff>
    </xdr:from>
    <xdr:to>
      <xdr:col>36</xdr:col>
      <xdr:colOff>165100</xdr:colOff>
      <xdr:row>84</xdr:row>
      <xdr:rowOff>30378</xdr:rowOff>
    </xdr:to>
    <xdr:sp macro="" textlink="">
      <xdr:nvSpPr>
        <xdr:cNvPr id="369" name="楕円 368">
          <a:extLst>
            <a:ext uri="{FF2B5EF4-FFF2-40B4-BE49-F238E27FC236}">
              <a16:creationId xmlns:a16="http://schemas.microsoft.com/office/drawing/2014/main" id="{E8339573-3DAC-45CA-A1E3-DC0415CCDD62}"/>
            </a:ext>
          </a:extLst>
        </xdr:cNvPr>
        <xdr:cNvSpPr/>
      </xdr:nvSpPr>
      <xdr:spPr>
        <a:xfrm>
          <a:off x="6921500" y="143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149658</xdr:rowOff>
    </xdr:from>
    <xdr:to>
      <xdr:col>41</xdr:col>
      <xdr:colOff>50800</xdr:colOff>
      <xdr:row>83</xdr:row>
      <xdr:rowOff>151028</xdr:rowOff>
    </xdr:to>
    <xdr:cxnSp macro="">
      <xdr:nvCxnSpPr>
        <xdr:cNvPr id="370" name="直線コネクタ 369">
          <a:extLst>
            <a:ext uri="{FF2B5EF4-FFF2-40B4-BE49-F238E27FC236}">
              <a16:creationId xmlns:a16="http://schemas.microsoft.com/office/drawing/2014/main" id="{69BF9DBA-CD36-40B2-B83B-CAF57353E241}"/>
            </a:ext>
          </a:extLst>
        </xdr:cNvPr>
        <xdr:cNvCxnSpPr/>
      </xdr:nvCxnSpPr>
      <xdr:spPr>
        <a:xfrm flipV="1">
          <a:off x="6972300" y="14380008"/>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42A1CCB7-3BF7-4740-B2C5-EE59E18ABB26}"/>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72" name="n_2aveValue【公営住宅】&#10;一人当たり面積">
          <a:extLst>
            <a:ext uri="{FF2B5EF4-FFF2-40B4-BE49-F238E27FC236}">
              <a16:creationId xmlns:a16="http://schemas.microsoft.com/office/drawing/2014/main" id="{612C0886-970D-46B5-8E71-673F5D383BCE}"/>
            </a:ext>
          </a:extLst>
        </xdr:cNvPr>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56253</xdr:rowOff>
    </xdr:from>
    <xdr:ext cx="469744" cy="259045"/>
    <xdr:sp macro="" textlink="">
      <xdr:nvSpPr>
        <xdr:cNvPr id="373" name="n_3aveValue【公営住宅】&#10;一人当たり面積">
          <a:extLst>
            <a:ext uri="{FF2B5EF4-FFF2-40B4-BE49-F238E27FC236}">
              <a16:creationId xmlns:a16="http://schemas.microsoft.com/office/drawing/2014/main" id="{88EF8110-6FBD-4B0B-A16C-8DE1E21F385E}"/>
            </a:ext>
          </a:extLst>
        </xdr:cNvPr>
        <xdr:cNvSpPr txBox="1"/>
      </xdr:nvSpPr>
      <xdr:spPr>
        <a:xfrm>
          <a:off x="7626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374" name="n_4aveValue【公営住宅】&#10;一人当たり面積">
          <a:extLst>
            <a:ext uri="{FF2B5EF4-FFF2-40B4-BE49-F238E27FC236}">
              <a16:creationId xmlns:a16="http://schemas.microsoft.com/office/drawing/2014/main" id="{9B1AF8F2-FE6A-4AD6-905B-D9D4B8E7F906}"/>
            </a:ext>
          </a:extLst>
        </xdr:cNvPr>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45535</xdr:rowOff>
    </xdr:from>
    <xdr:ext cx="469744" cy="259045"/>
    <xdr:sp macro="" textlink="">
      <xdr:nvSpPr>
        <xdr:cNvPr id="375" name="n_1mainValue【公営住宅】&#10;一人当たり面積">
          <a:extLst>
            <a:ext uri="{FF2B5EF4-FFF2-40B4-BE49-F238E27FC236}">
              <a16:creationId xmlns:a16="http://schemas.microsoft.com/office/drawing/2014/main" id="{38F41354-0F43-4CC0-A099-F3BB6D040F48}"/>
            </a:ext>
          </a:extLst>
        </xdr:cNvPr>
        <xdr:cNvSpPr txBox="1"/>
      </xdr:nvSpPr>
      <xdr:spPr>
        <a:xfrm>
          <a:off x="9391727" y="141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44163</xdr:rowOff>
    </xdr:from>
    <xdr:ext cx="469744" cy="259045"/>
    <xdr:sp macro="" textlink="">
      <xdr:nvSpPr>
        <xdr:cNvPr id="376" name="n_2mainValue【公営住宅】&#10;一人当たり面積">
          <a:extLst>
            <a:ext uri="{FF2B5EF4-FFF2-40B4-BE49-F238E27FC236}">
              <a16:creationId xmlns:a16="http://schemas.microsoft.com/office/drawing/2014/main" id="{30A87223-5E64-4C15-8289-4E1699CF5BE3}"/>
            </a:ext>
          </a:extLst>
        </xdr:cNvPr>
        <xdr:cNvSpPr txBox="1"/>
      </xdr:nvSpPr>
      <xdr:spPr>
        <a:xfrm>
          <a:off x="8515427" y="141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45535</xdr:rowOff>
    </xdr:from>
    <xdr:ext cx="469744" cy="259045"/>
    <xdr:sp macro="" textlink="">
      <xdr:nvSpPr>
        <xdr:cNvPr id="377" name="n_3mainValue【公営住宅】&#10;一人当たり面積">
          <a:extLst>
            <a:ext uri="{FF2B5EF4-FFF2-40B4-BE49-F238E27FC236}">
              <a16:creationId xmlns:a16="http://schemas.microsoft.com/office/drawing/2014/main" id="{2726781E-2D60-4E22-992E-B486910AF79F}"/>
            </a:ext>
          </a:extLst>
        </xdr:cNvPr>
        <xdr:cNvSpPr txBox="1"/>
      </xdr:nvSpPr>
      <xdr:spPr>
        <a:xfrm>
          <a:off x="7626427" y="141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46905</xdr:rowOff>
    </xdr:from>
    <xdr:ext cx="469744" cy="259045"/>
    <xdr:sp macro="" textlink="">
      <xdr:nvSpPr>
        <xdr:cNvPr id="378" name="n_4mainValue【公営住宅】&#10;一人当たり面積">
          <a:extLst>
            <a:ext uri="{FF2B5EF4-FFF2-40B4-BE49-F238E27FC236}">
              <a16:creationId xmlns:a16="http://schemas.microsoft.com/office/drawing/2014/main" id="{D8E4F21F-D322-460F-96C8-73CAB8DD5E2A}"/>
            </a:ext>
          </a:extLst>
        </xdr:cNvPr>
        <xdr:cNvSpPr txBox="1"/>
      </xdr:nvSpPr>
      <xdr:spPr>
        <a:xfrm>
          <a:off x="6737427" y="1410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C75424F-2DC0-4291-ABFC-127C423915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6DB6521-58B7-4060-BBF1-43AE609DAFD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01A89AA-4EAD-4627-8FD2-B9D3CF7CCC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F79C2C1-9F0D-4362-B60C-B45FED770F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88E7B08-06AE-4590-9BA2-7B52DDA1211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4752BD74-1C30-4AE2-B9FC-48124BAFB61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43C5666-A39D-47A5-8AAB-DF4F1EE21C3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E8667D1-6306-45CF-ADDA-C92501738B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328F5C41-43D6-4624-A181-533E8C0188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1997A97-ECCF-46D1-8B65-B31A4AB6FB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4A613963-D469-4D01-9078-C0849075A2D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54F862EB-71E5-400E-8A94-A9218ABA08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45649046-A8A1-412E-BBB3-2A4B10DBF3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7C09E98-BBB6-4624-A803-968DF72D04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41E6E56-CE3A-473D-94E8-A33D2E725E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F4B360F5-E3D1-4BEA-8375-BFF0A269155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EF06A9BF-2E35-40F1-8560-B9D09620F4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0177FD6-399F-47CD-AB3D-3E023FD72C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1FDFDE22-C8B6-4A3A-9228-1C6D28E2DA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AD395772-03EE-4A8F-B1E9-06317ADD49A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35AC4E0A-F850-40FA-ABF5-A4DFDC71D4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6E921BC-7B27-4EEB-99AD-3D83FDA1665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58CEB91-8899-4B5E-8EEA-81DDF1281B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5B56866-0208-4D60-9F1D-EA468D1112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1F5308B0-9128-4A5D-9FB1-F8AA4731CC5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C976DB2-73CE-484E-BF2D-922C8B6A08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3AFECF6A-6FDC-4F4D-9A56-4F5E1ADB730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3A88B457-A51D-455D-9AF3-3C363D486A1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688ED505-2557-432D-A373-683C78DD9E8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96C921D1-C3C0-4701-81BE-98B182766AD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AAA466AB-5862-4510-95AF-3768D0BAEAA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E2E413AF-EA59-4B86-93F0-95021C5289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75CFD0CC-4C50-487D-9A8F-EE53DB780E9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5657B3EA-7034-4FDC-BD70-A486CC6B753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DCBE5DB-75EE-42A0-8379-0DCFEDA6A34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3B6B9B03-3E4C-4402-96FB-86F03E74C50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6099E827-EF34-4673-BB0C-73D88F3AD6F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2B10C484-3F16-4CA6-B7A2-B9A8A0C3AC3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849C1ECA-7AC5-4150-AFE6-14FC2104041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81FFF7B-AE54-4EF6-A780-1748730160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53163A8F-FB95-4765-B090-8E82E233CD1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DCA7FF63-8010-4E52-9BFF-99C8A49A4269}"/>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72C631D-D59E-4EB9-A5F6-4766DED90F1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FE68D895-3EA6-4FA9-8746-6C5AF169C1F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EC53A6D7-0B9A-4681-811F-F555A7A752E1}"/>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EF3D3E55-5AFE-4D7C-A1BC-544B1CF08F35}"/>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DEF23987-F114-4669-B8A8-0DB167B4AC96}"/>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13AF4B9C-E16A-448E-A499-7597FB89B5D3}"/>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4B7B125C-AC29-4CAD-80C0-4870D2EC369C}"/>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983187E2-093E-44C4-BD1F-14EF568F7BCD}"/>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AEB598C7-A3EC-41A2-97FD-7E6B74ABE6FD}"/>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138D0413-1CF2-47D0-9F5F-61E512416106}"/>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BCCAC02-FC95-4FAC-9094-A9F7A4138B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B9FFA9A-1FA1-42E8-8E74-95FE9C9708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D8AA027-353E-4B94-A7AC-5C6CA70753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EF614A5-D6E3-47D0-A754-043D5E27BA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C252D7F-2524-4B56-908A-54B05566FA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120106</xdr:rowOff>
    </xdr:from>
    <xdr:to>
      <xdr:col>85</xdr:col>
      <xdr:colOff>177800</xdr:colOff>
      <xdr:row>42</xdr:row>
      <xdr:rowOff>50256</xdr:rowOff>
    </xdr:to>
    <xdr:sp macro="" textlink="">
      <xdr:nvSpPr>
        <xdr:cNvPr id="436" name="楕円 435">
          <a:extLst>
            <a:ext uri="{FF2B5EF4-FFF2-40B4-BE49-F238E27FC236}">
              <a16:creationId xmlns:a16="http://schemas.microsoft.com/office/drawing/2014/main" id="{C7DE4185-D5A6-4480-8634-A00203AEE5AE}"/>
            </a:ext>
          </a:extLst>
        </xdr:cNvPr>
        <xdr:cNvSpPr/>
      </xdr:nvSpPr>
      <xdr:spPr>
        <a:xfrm>
          <a:off x="162687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35033</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A0238CF-EC66-4976-9C87-9DA979FEE8F8}"/>
            </a:ext>
          </a:extLst>
        </xdr:cNvPr>
        <xdr:cNvSpPr txBox="1"/>
      </xdr:nvSpPr>
      <xdr:spPr>
        <a:xfrm>
          <a:off x="16357600" y="706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107043</xdr:rowOff>
    </xdr:from>
    <xdr:to>
      <xdr:col>81</xdr:col>
      <xdr:colOff>101600</xdr:colOff>
      <xdr:row>42</xdr:row>
      <xdr:rowOff>37193</xdr:rowOff>
    </xdr:to>
    <xdr:sp macro="" textlink="">
      <xdr:nvSpPr>
        <xdr:cNvPr id="438" name="楕円 437">
          <a:extLst>
            <a:ext uri="{FF2B5EF4-FFF2-40B4-BE49-F238E27FC236}">
              <a16:creationId xmlns:a16="http://schemas.microsoft.com/office/drawing/2014/main" id="{8A3789CF-71DD-446C-A096-E6F866F3DAD4}"/>
            </a:ext>
          </a:extLst>
        </xdr:cNvPr>
        <xdr:cNvSpPr/>
      </xdr:nvSpPr>
      <xdr:spPr>
        <a:xfrm>
          <a:off x="154305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157843</xdr:rowOff>
    </xdr:from>
    <xdr:to>
      <xdr:col>85</xdr:col>
      <xdr:colOff>127000</xdr:colOff>
      <xdr:row>41</xdr:row>
      <xdr:rowOff>170906</xdr:rowOff>
    </xdr:to>
    <xdr:cxnSp macro="">
      <xdr:nvCxnSpPr>
        <xdr:cNvPr id="439" name="直線コネクタ 438">
          <a:extLst>
            <a:ext uri="{FF2B5EF4-FFF2-40B4-BE49-F238E27FC236}">
              <a16:creationId xmlns:a16="http://schemas.microsoft.com/office/drawing/2014/main" id="{815D4326-14BB-4309-ACB3-5D77AF3D6680}"/>
            </a:ext>
          </a:extLst>
        </xdr:cNvPr>
        <xdr:cNvCxnSpPr/>
      </xdr:nvCxnSpPr>
      <xdr:spPr>
        <a:xfrm>
          <a:off x="15481300" y="718729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93980</xdr:rowOff>
    </xdr:from>
    <xdr:to>
      <xdr:col>76</xdr:col>
      <xdr:colOff>165100</xdr:colOff>
      <xdr:row>42</xdr:row>
      <xdr:rowOff>24130</xdr:rowOff>
    </xdr:to>
    <xdr:sp macro="" textlink="">
      <xdr:nvSpPr>
        <xdr:cNvPr id="440" name="楕円 439">
          <a:extLst>
            <a:ext uri="{FF2B5EF4-FFF2-40B4-BE49-F238E27FC236}">
              <a16:creationId xmlns:a16="http://schemas.microsoft.com/office/drawing/2014/main" id="{A5CE2FE8-B6C4-46E5-883C-81CD8FB39EA5}"/>
            </a:ext>
          </a:extLst>
        </xdr:cNvPr>
        <xdr:cNvSpPr/>
      </xdr:nvSpPr>
      <xdr:spPr>
        <a:xfrm>
          <a:off x="1454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144780</xdr:rowOff>
    </xdr:from>
    <xdr:to>
      <xdr:col>81</xdr:col>
      <xdr:colOff>50800</xdr:colOff>
      <xdr:row>41</xdr:row>
      <xdr:rowOff>157843</xdr:rowOff>
    </xdr:to>
    <xdr:cxnSp macro="">
      <xdr:nvCxnSpPr>
        <xdr:cNvPr id="441" name="直線コネクタ 440">
          <a:extLst>
            <a:ext uri="{FF2B5EF4-FFF2-40B4-BE49-F238E27FC236}">
              <a16:creationId xmlns:a16="http://schemas.microsoft.com/office/drawing/2014/main" id="{C72886B9-9F78-42B3-8D26-67D0BDAE12CF}"/>
            </a:ext>
          </a:extLst>
        </xdr:cNvPr>
        <xdr:cNvCxnSpPr/>
      </xdr:nvCxnSpPr>
      <xdr:spPr>
        <a:xfrm>
          <a:off x="14592300" y="71742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90715</xdr:rowOff>
    </xdr:from>
    <xdr:to>
      <xdr:col>72</xdr:col>
      <xdr:colOff>38100</xdr:colOff>
      <xdr:row>42</xdr:row>
      <xdr:rowOff>20865</xdr:rowOff>
    </xdr:to>
    <xdr:sp macro="" textlink="">
      <xdr:nvSpPr>
        <xdr:cNvPr id="442" name="楕円 441">
          <a:extLst>
            <a:ext uri="{FF2B5EF4-FFF2-40B4-BE49-F238E27FC236}">
              <a16:creationId xmlns:a16="http://schemas.microsoft.com/office/drawing/2014/main" id="{1F08D151-1892-44FA-8A9B-961CEBBF0DF0}"/>
            </a:ext>
          </a:extLst>
        </xdr:cNvPr>
        <xdr:cNvSpPr/>
      </xdr:nvSpPr>
      <xdr:spPr>
        <a:xfrm>
          <a:off x="13652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141515</xdr:rowOff>
    </xdr:from>
    <xdr:to>
      <xdr:col>76</xdr:col>
      <xdr:colOff>114300</xdr:colOff>
      <xdr:row>41</xdr:row>
      <xdr:rowOff>144780</xdr:rowOff>
    </xdr:to>
    <xdr:cxnSp macro="">
      <xdr:nvCxnSpPr>
        <xdr:cNvPr id="443" name="直線コネクタ 442">
          <a:extLst>
            <a:ext uri="{FF2B5EF4-FFF2-40B4-BE49-F238E27FC236}">
              <a16:creationId xmlns:a16="http://schemas.microsoft.com/office/drawing/2014/main" id="{28FBB861-229A-45CB-B7BE-E30F0CAA40C8}"/>
            </a:ext>
          </a:extLst>
        </xdr:cNvPr>
        <xdr:cNvCxnSpPr/>
      </xdr:nvCxnSpPr>
      <xdr:spPr>
        <a:xfrm>
          <a:off x="13703300" y="717096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85816</xdr:rowOff>
    </xdr:from>
    <xdr:to>
      <xdr:col>67</xdr:col>
      <xdr:colOff>101600</xdr:colOff>
      <xdr:row>42</xdr:row>
      <xdr:rowOff>15966</xdr:rowOff>
    </xdr:to>
    <xdr:sp macro="" textlink="">
      <xdr:nvSpPr>
        <xdr:cNvPr id="444" name="楕円 443">
          <a:extLst>
            <a:ext uri="{FF2B5EF4-FFF2-40B4-BE49-F238E27FC236}">
              <a16:creationId xmlns:a16="http://schemas.microsoft.com/office/drawing/2014/main" id="{F3FF2FC6-FB98-48CB-813F-38DBB2D7C813}"/>
            </a:ext>
          </a:extLst>
        </xdr:cNvPr>
        <xdr:cNvSpPr/>
      </xdr:nvSpPr>
      <xdr:spPr>
        <a:xfrm>
          <a:off x="12763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136616</xdr:rowOff>
    </xdr:from>
    <xdr:to>
      <xdr:col>71</xdr:col>
      <xdr:colOff>177800</xdr:colOff>
      <xdr:row>41</xdr:row>
      <xdr:rowOff>141515</xdr:rowOff>
    </xdr:to>
    <xdr:cxnSp macro="">
      <xdr:nvCxnSpPr>
        <xdr:cNvPr id="445" name="直線コネクタ 444">
          <a:extLst>
            <a:ext uri="{FF2B5EF4-FFF2-40B4-BE49-F238E27FC236}">
              <a16:creationId xmlns:a16="http://schemas.microsoft.com/office/drawing/2014/main" id="{DC844232-3BE9-4021-BA33-CC58FEA71DF4}"/>
            </a:ext>
          </a:extLst>
        </xdr:cNvPr>
        <xdr:cNvCxnSpPr/>
      </xdr:nvCxnSpPr>
      <xdr:spPr>
        <a:xfrm>
          <a:off x="12814300" y="71660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A3F062AB-7ED1-46AE-A9E9-A2A867F28378}"/>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9BE43308-DAE5-4879-871C-BD722871B866}"/>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97EA191-ABE6-4651-A224-C20D72D04391}"/>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9303B6BC-8A33-4A92-A4AC-1767C47B97D6}"/>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28320</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D5E07B3F-22B8-408E-A607-C3F06F063175}"/>
            </a:ext>
          </a:extLst>
        </xdr:cNvPr>
        <xdr:cNvSpPr txBox="1"/>
      </xdr:nvSpPr>
      <xdr:spPr>
        <a:xfrm>
          <a:off x="15266044" y="722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15257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911288F9-DA3E-4F8F-AF63-38712DDEDA80}"/>
            </a:ext>
          </a:extLst>
        </xdr:cNvPr>
        <xdr:cNvSpPr txBox="1"/>
      </xdr:nvSpPr>
      <xdr:spPr>
        <a:xfrm>
          <a:off x="14389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11992</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38616CD6-B582-43B2-8476-044EE3E10C30}"/>
            </a:ext>
          </a:extLst>
        </xdr:cNvPr>
        <xdr:cNvSpPr txBox="1"/>
      </xdr:nvSpPr>
      <xdr:spPr>
        <a:xfrm>
          <a:off x="13500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7093</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A369BD6D-5305-4987-87B3-E958784B6BDD}"/>
            </a:ext>
          </a:extLst>
        </xdr:cNvPr>
        <xdr:cNvSpPr txBox="1"/>
      </xdr:nvSpPr>
      <xdr:spPr>
        <a:xfrm>
          <a:off x="12611744" y="720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12C5B5C2-E1B2-47CD-8E47-E4F5E42D27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7B5240D5-4425-410B-B947-8D8E6F0F37E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B547308D-F1C3-402A-806A-C946177FE5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C823C656-DBC9-429E-9779-1555389E78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52753D28-4B7E-4A10-9EB6-CDDA6D0F33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587E10B1-FFA2-4FB5-8CFB-D9680F1294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A806DFA-FB06-4297-AFC7-739C8BF2A8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7FA6D062-47A4-46EF-9569-265908453B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37E6F8E4-3343-44FA-86C6-FD55FCF378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4E4C595D-7A5A-43D2-839C-240D83F232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9DB9BFE8-C464-456A-B8B7-A19E4B6CDC4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C42AC75A-4FA3-412B-9C6B-B3BB2065ADD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E8E6EAD5-1E18-424A-8E76-6E191694CE5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EC600586-68D6-40AB-A76C-BE5C5372FDD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3213DC74-4F92-4CD3-925D-3790B65F624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AE5781F4-6C44-47F3-9207-8AF51D15FD3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807723F6-A288-4962-84C1-A415F704ECD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C0CC097D-1680-47A5-9ABA-3A26A194D4C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F49E2959-7BAD-49DC-9773-0B1B1F0F171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4E5BFB31-EF5D-4C70-B557-58B662743E5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57C6B5E6-C5BB-40C8-92DB-75B53B81B59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CBCFEC69-9F08-4B2E-9EC5-7EA4A6892B2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44BACB1F-A16F-4831-9842-CB2321FDC90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37BFD988-333C-4268-A498-0EE557A3B6EF}"/>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9F18EB70-2690-4BFA-9977-39F8F60CA29B}"/>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08ED5E3A-C64C-4D00-8C14-76DBFE922199}"/>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2229BAFB-103A-4635-857C-D92F13719DA9}"/>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212C729D-EC88-4BB3-A725-46751DEAC3D2}"/>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9A358092-6B4E-47FB-97AA-B42B41CE5A7A}"/>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859BF164-C912-488C-9FFB-17ECFAEEB0C4}"/>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8E51E143-ED0C-4D3F-96C7-02FA1DED243F}"/>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2CEA68F8-F4DF-4106-B91A-F66F142F722E}"/>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34B121A7-B88F-4E09-A823-AA3D57BCF9E5}"/>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C8F8450D-0B70-4356-920F-653E7559AE2F}"/>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9027DE2-CD0E-4535-AB4F-C9B7F75F27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114D2F7-3C3E-484C-ADAF-A84DF06E3D1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7ADED31-4050-4A41-B9DE-6E905C9220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258409C-1CBD-42BF-BA2F-DFE2C660BA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3606FB3-7C63-4B66-8243-BAE6F1924E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99695</xdr:rowOff>
    </xdr:from>
    <xdr:to>
      <xdr:col>116</xdr:col>
      <xdr:colOff>114300</xdr:colOff>
      <xdr:row>41</xdr:row>
      <xdr:rowOff>29845</xdr:rowOff>
    </xdr:to>
    <xdr:sp macro="" textlink="">
      <xdr:nvSpPr>
        <xdr:cNvPr id="493" name="楕円 492">
          <a:extLst>
            <a:ext uri="{FF2B5EF4-FFF2-40B4-BE49-F238E27FC236}">
              <a16:creationId xmlns:a16="http://schemas.microsoft.com/office/drawing/2014/main" id="{BE34908E-3A55-40AF-9116-5C10AA040043}"/>
            </a:ext>
          </a:extLst>
        </xdr:cNvPr>
        <xdr:cNvSpPr/>
      </xdr:nvSpPr>
      <xdr:spPr>
        <a:xfrm>
          <a:off x="221107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78122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894D436F-E968-4198-9C56-CBD90BAD081F}"/>
            </a:ext>
          </a:extLst>
        </xdr:cNvPr>
        <xdr:cNvSpPr txBox="1"/>
      </xdr:nvSpPr>
      <xdr:spPr>
        <a:xfrm>
          <a:off x="22199600"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99695</xdr:rowOff>
    </xdr:from>
    <xdr:to>
      <xdr:col>112</xdr:col>
      <xdr:colOff>38100</xdr:colOff>
      <xdr:row>41</xdr:row>
      <xdr:rowOff>29845</xdr:rowOff>
    </xdr:to>
    <xdr:sp macro="" textlink="">
      <xdr:nvSpPr>
        <xdr:cNvPr id="495" name="楕円 494">
          <a:extLst>
            <a:ext uri="{FF2B5EF4-FFF2-40B4-BE49-F238E27FC236}">
              <a16:creationId xmlns:a16="http://schemas.microsoft.com/office/drawing/2014/main" id="{A4C261FA-6E03-4132-8657-C6BCBF445B74}"/>
            </a:ext>
          </a:extLst>
        </xdr:cNvPr>
        <xdr:cNvSpPr/>
      </xdr:nvSpPr>
      <xdr:spPr>
        <a:xfrm>
          <a:off x="21272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150495</xdr:rowOff>
    </xdr:from>
    <xdr:to>
      <xdr:col>116</xdr:col>
      <xdr:colOff>63500</xdr:colOff>
      <xdr:row>40</xdr:row>
      <xdr:rowOff>150495</xdr:rowOff>
    </xdr:to>
    <xdr:cxnSp macro="">
      <xdr:nvCxnSpPr>
        <xdr:cNvPr id="496" name="直線コネクタ 495">
          <a:extLst>
            <a:ext uri="{FF2B5EF4-FFF2-40B4-BE49-F238E27FC236}">
              <a16:creationId xmlns:a16="http://schemas.microsoft.com/office/drawing/2014/main" id="{097B362B-2233-4EEB-B292-5848AEF4CE6D}"/>
            </a:ext>
          </a:extLst>
        </xdr:cNvPr>
        <xdr:cNvCxnSpPr/>
      </xdr:nvCxnSpPr>
      <xdr:spPr>
        <a:xfrm>
          <a:off x="21323300" y="7008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99695</xdr:rowOff>
    </xdr:from>
    <xdr:to>
      <xdr:col>107</xdr:col>
      <xdr:colOff>101600</xdr:colOff>
      <xdr:row>41</xdr:row>
      <xdr:rowOff>29845</xdr:rowOff>
    </xdr:to>
    <xdr:sp macro="" textlink="">
      <xdr:nvSpPr>
        <xdr:cNvPr id="497" name="楕円 496">
          <a:extLst>
            <a:ext uri="{FF2B5EF4-FFF2-40B4-BE49-F238E27FC236}">
              <a16:creationId xmlns:a16="http://schemas.microsoft.com/office/drawing/2014/main" id="{2493B054-9828-4FC6-ABF5-26C9CBE0270E}"/>
            </a:ext>
          </a:extLst>
        </xdr:cNvPr>
        <xdr:cNvSpPr/>
      </xdr:nvSpPr>
      <xdr:spPr>
        <a:xfrm>
          <a:off x="20383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150495</xdr:rowOff>
    </xdr:from>
    <xdr:to>
      <xdr:col>111</xdr:col>
      <xdr:colOff>177800</xdr:colOff>
      <xdr:row>40</xdr:row>
      <xdr:rowOff>150495</xdr:rowOff>
    </xdr:to>
    <xdr:cxnSp macro="">
      <xdr:nvCxnSpPr>
        <xdr:cNvPr id="498" name="直線コネクタ 497">
          <a:extLst>
            <a:ext uri="{FF2B5EF4-FFF2-40B4-BE49-F238E27FC236}">
              <a16:creationId xmlns:a16="http://schemas.microsoft.com/office/drawing/2014/main" id="{8E5FEAD3-2EAD-4326-BE67-EEB79EC4CFB3}"/>
            </a:ext>
          </a:extLst>
        </xdr:cNvPr>
        <xdr:cNvCxnSpPr/>
      </xdr:nvCxnSpPr>
      <xdr:spPr>
        <a:xfrm>
          <a:off x="20434300" y="700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99695</xdr:rowOff>
    </xdr:from>
    <xdr:to>
      <xdr:col>102</xdr:col>
      <xdr:colOff>165100</xdr:colOff>
      <xdr:row>41</xdr:row>
      <xdr:rowOff>29845</xdr:rowOff>
    </xdr:to>
    <xdr:sp macro="" textlink="">
      <xdr:nvSpPr>
        <xdr:cNvPr id="499" name="楕円 498">
          <a:extLst>
            <a:ext uri="{FF2B5EF4-FFF2-40B4-BE49-F238E27FC236}">
              <a16:creationId xmlns:a16="http://schemas.microsoft.com/office/drawing/2014/main" id="{CFA18B66-3C97-47CB-9DF9-7C883A3EEF1D}"/>
            </a:ext>
          </a:extLst>
        </xdr:cNvPr>
        <xdr:cNvSpPr/>
      </xdr:nvSpPr>
      <xdr:spPr>
        <a:xfrm>
          <a:off x="19494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150495</xdr:rowOff>
    </xdr:from>
    <xdr:to>
      <xdr:col>107</xdr:col>
      <xdr:colOff>50800</xdr:colOff>
      <xdr:row>40</xdr:row>
      <xdr:rowOff>150495</xdr:rowOff>
    </xdr:to>
    <xdr:cxnSp macro="">
      <xdr:nvCxnSpPr>
        <xdr:cNvPr id="500" name="直線コネクタ 499">
          <a:extLst>
            <a:ext uri="{FF2B5EF4-FFF2-40B4-BE49-F238E27FC236}">
              <a16:creationId xmlns:a16="http://schemas.microsoft.com/office/drawing/2014/main" id="{4879DB37-064E-48D8-9A8D-E73800E6850D}"/>
            </a:ext>
          </a:extLst>
        </xdr:cNvPr>
        <xdr:cNvCxnSpPr/>
      </xdr:nvCxnSpPr>
      <xdr:spPr>
        <a:xfrm>
          <a:off x="19545300" y="700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501" name="楕円 500">
          <a:extLst>
            <a:ext uri="{FF2B5EF4-FFF2-40B4-BE49-F238E27FC236}">
              <a16:creationId xmlns:a16="http://schemas.microsoft.com/office/drawing/2014/main" id="{F8B52C52-CAB5-4E7C-A991-E59CFA90916B}"/>
            </a:ext>
          </a:extLst>
        </xdr:cNvPr>
        <xdr:cNvSpPr/>
      </xdr:nvSpPr>
      <xdr:spPr>
        <a:xfrm>
          <a:off x="18605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150495</xdr:rowOff>
    </xdr:from>
    <xdr:to>
      <xdr:col>102</xdr:col>
      <xdr:colOff>114300</xdr:colOff>
      <xdr:row>40</xdr:row>
      <xdr:rowOff>152400</xdr:rowOff>
    </xdr:to>
    <xdr:cxnSp macro="">
      <xdr:nvCxnSpPr>
        <xdr:cNvPr id="502" name="直線コネクタ 501">
          <a:extLst>
            <a:ext uri="{FF2B5EF4-FFF2-40B4-BE49-F238E27FC236}">
              <a16:creationId xmlns:a16="http://schemas.microsoft.com/office/drawing/2014/main" id="{13F2A3F2-0223-481D-92C8-6F7CD50EE6A7}"/>
            </a:ext>
          </a:extLst>
        </xdr:cNvPr>
        <xdr:cNvCxnSpPr/>
      </xdr:nvCxnSpPr>
      <xdr:spPr>
        <a:xfrm flipV="1">
          <a:off x="18656300" y="7008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ABC31533-37B4-4888-B014-6E5CE6AECD43}"/>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332BBD7F-D8A6-4AAF-AAF7-BD5FDA07361D}"/>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222612BF-F2E0-43A3-B593-1844F4ADAB5D}"/>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D5CD5F21-3003-421A-BB63-D20B739AF2D4}"/>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20972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A3518654-8CC1-4D81-B00E-3135DEF8077E}"/>
            </a:ext>
          </a:extLst>
        </xdr:cNvPr>
        <xdr:cNvSpPr txBox="1"/>
      </xdr:nvSpPr>
      <xdr:spPr>
        <a:xfrm>
          <a:off x="210757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20972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A4E43E26-762A-4C26-BD63-D67C7604DAEE}"/>
            </a:ext>
          </a:extLst>
        </xdr:cNvPr>
        <xdr:cNvSpPr txBox="1"/>
      </xdr:nvSpPr>
      <xdr:spPr>
        <a:xfrm>
          <a:off x="20199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20972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7770CE05-F7CC-4487-86C3-704F57C4AEEC}"/>
            </a:ext>
          </a:extLst>
        </xdr:cNvPr>
        <xdr:cNvSpPr txBox="1"/>
      </xdr:nvSpPr>
      <xdr:spPr>
        <a:xfrm>
          <a:off x="19310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E8C64A7D-42DD-4504-93A1-6D51AE95BDEA}"/>
            </a:ext>
          </a:extLst>
        </xdr:cNvPr>
        <xdr:cNvSpPr txBox="1"/>
      </xdr:nvSpPr>
      <xdr:spPr>
        <a:xfrm>
          <a:off x="18421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8AD2D6C7-1FC2-448A-B96E-11A74207BF6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EFA4523F-15E2-4990-A220-0BBDF330EA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5A00BFEE-B015-489E-893F-1C3F90F20B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1006DCA4-AD38-441D-BBFE-76D6BAB7025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BDB30869-C248-40B6-A70E-EDEE9BFD8D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920241A3-C70C-4CBD-8E19-1D460C8DFB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BA8BAA1-5386-4BA5-827F-54A5361327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39C4B6BF-BD01-4C22-96F1-80AF1AC703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313D5183-1F99-42E3-8C7E-539FA356212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5A17B504-A40A-417B-BEEC-B728D66FF2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81CC3354-7F0E-4284-995A-CC2CC28A8DC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C3F5135E-DF8B-4B0A-8117-3F8D9F2CA52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C5BC6CE3-B534-49E7-9743-89876D95606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329B8E5E-F572-4D08-B487-920E261E10F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F4DFC1FC-E3F1-4C5C-A7F8-3F729F5A4D1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52D88416-4682-47CB-B371-2C20844B7E3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7DDB43F-D145-494F-B558-E2296EF3B0F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F4FFA6B8-92C8-407A-99E1-BD89C1EF9D4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E55402CC-B6A2-424B-8F98-7C3927B5BBD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5BB7DB33-7943-4877-B637-660AFC04536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36850BAE-DF80-4BDD-B640-327F2F947A8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BD8B7A71-38A8-49AE-B627-04AD1936B5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4CAB4A2C-E4CB-4B6B-8145-5AFCFCDA03D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9EE1E54A-1410-4132-8BB1-A762551DE21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6BCFF5D4-9409-4E96-88F2-A69AEE800F5F}"/>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7211047B-EA0C-4CFA-8043-5FAC96A52263}"/>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06A73F1D-5C83-436D-872D-FC32A0DED29E}"/>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C76BCB08-0509-45D5-81F9-9D45873820A2}"/>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6135DBAB-4916-4207-ABD4-062DF5256F73}"/>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C3B13C8E-7F53-4D4E-B3DF-9744B9751E4E}"/>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B6E2CB2F-560F-4221-83D4-F35057D322EB}"/>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E2A1B8C7-36F8-4F22-9BEC-E85E71A41A6B}"/>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5FA7784C-E5E4-4B02-B7E7-5C74185BE307}"/>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DF642EA8-5616-45DC-9927-337D1CE99042}"/>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C70807FA-236D-4283-A625-90DEE1A9FD9D}"/>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F301361-D611-44C8-872C-0728704D19F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21AF26A-0B7D-42E8-90C5-948FDADBDC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F860239-1C92-48C5-B2BD-104DE08CEA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F8BC86A-F49F-4272-BDCD-35A257ADC2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2CD1AD6-2C1B-408C-AC3C-8193A38173B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51" name="楕円 550">
          <a:extLst>
            <a:ext uri="{FF2B5EF4-FFF2-40B4-BE49-F238E27FC236}">
              <a16:creationId xmlns:a16="http://schemas.microsoft.com/office/drawing/2014/main" id="{1FB5A4C8-6D0F-4731-9818-5DABC803C333}"/>
            </a:ext>
          </a:extLst>
        </xdr:cNvPr>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59707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47D3A846-BC66-499C-AF9B-D0747D6C120D}"/>
            </a:ext>
          </a:extLst>
        </xdr:cNvPr>
        <xdr:cNvSpPr txBox="1"/>
      </xdr:nvSpPr>
      <xdr:spPr>
        <a:xfrm>
          <a:off x="16357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145415</xdr:rowOff>
    </xdr:from>
    <xdr:to>
      <xdr:col>81</xdr:col>
      <xdr:colOff>101600</xdr:colOff>
      <xdr:row>59</xdr:row>
      <xdr:rowOff>75565</xdr:rowOff>
    </xdr:to>
    <xdr:sp macro="" textlink="">
      <xdr:nvSpPr>
        <xdr:cNvPr id="553" name="楕円 552">
          <a:extLst>
            <a:ext uri="{FF2B5EF4-FFF2-40B4-BE49-F238E27FC236}">
              <a16:creationId xmlns:a16="http://schemas.microsoft.com/office/drawing/2014/main" id="{ADADE22E-AD0D-4320-8E04-E40D55DCE2E8}"/>
            </a:ext>
          </a:extLst>
        </xdr:cNvPr>
        <xdr:cNvSpPr/>
      </xdr:nvSpPr>
      <xdr:spPr>
        <a:xfrm>
          <a:off x="15430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87630</xdr:rowOff>
    </xdr:to>
    <xdr:cxnSp macro="">
      <xdr:nvCxnSpPr>
        <xdr:cNvPr id="554" name="直線コネクタ 553">
          <a:extLst>
            <a:ext uri="{FF2B5EF4-FFF2-40B4-BE49-F238E27FC236}">
              <a16:creationId xmlns:a16="http://schemas.microsoft.com/office/drawing/2014/main" id="{B8CC6307-AB4F-4963-AA92-9B9D9F22DD08}"/>
            </a:ext>
          </a:extLst>
        </xdr:cNvPr>
        <xdr:cNvCxnSpPr/>
      </xdr:nvCxnSpPr>
      <xdr:spPr>
        <a:xfrm>
          <a:off x="15481300" y="101403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73025</xdr:rowOff>
    </xdr:from>
    <xdr:to>
      <xdr:col>76</xdr:col>
      <xdr:colOff>165100</xdr:colOff>
      <xdr:row>59</xdr:row>
      <xdr:rowOff>3175</xdr:rowOff>
    </xdr:to>
    <xdr:sp macro="" textlink="">
      <xdr:nvSpPr>
        <xdr:cNvPr id="555" name="楕円 554">
          <a:extLst>
            <a:ext uri="{FF2B5EF4-FFF2-40B4-BE49-F238E27FC236}">
              <a16:creationId xmlns:a16="http://schemas.microsoft.com/office/drawing/2014/main" id="{F6E593FF-2B1A-4B38-AD4B-D50A7C7AC283}"/>
            </a:ext>
          </a:extLst>
        </xdr:cNvPr>
        <xdr:cNvSpPr/>
      </xdr:nvSpPr>
      <xdr:spPr>
        <a:xfrm>
          <a:off x="14541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123825</xdr:rowOff>
    </xdr:from>
    <xdr:to>
      <xdr:col>81</xdr:col>
      <xdr:colOff>50800</xdr:colOff>
      <xdr:row>59</xdr:row>
      <xdr:rowOff>24765</xdr:rowOff>
    </xdr:to>
    <xdr:cxnSp macro="">
      <xdr:nvCxnSpPr>
        <xdr:cNvPr id="556" name="直線コネクタ 555">
          <a:extLst>
            <a:ext uri="{FF2B5EF4-FFF2-40B4-BE49-F238E27FC236}">
              <a16:creationId xmlns:a16="http://schemas.microsoft.com/office/drawing/2014/main" id="{69A25126-4C6E-4183-A92A-ABB3F49F2544}"/>
            </a:ext>
          </a:extLst>
        </xdr:cNvPr>
        <xdr:cNvCxnSpPr/>
      </xdr:nvCxnSpPr>
      <xdr:spPr>
        <a:xfrm>
          <a:off x="14592300" y="100679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168275</xdr:rowOff>
    </xdr:from>
    <xdr:to>
      <xdr:col>72</xdr:col>
      <xdr:colOff>38100</xdr:colOff>
      <xdr:row>58</xdr:row>
      <xdr:rowOff>98425</xdr:rowOff>
    </xdr:to>
    <xdr:sp macro="" textlink="">
      <xdr:nvSpPr>
        <xdr:cNvPr id="557" name="楕円 556">
          <a:extLst>
            <a:ext uri="{FF2B5EF4-FFF2-40B4-BE49-F238E27FC236}">
              <a16:creationId xmlns:a16="http://schemas.microsoft.com/office/drawing/2014/main" id="{64FFAA41-189E-40C0-81EA-CEDAAF51466D}"/>
            </a:ext>
          </a:extLst>
        </xdr:cNvPr>
        <xdr:cNvSpPr/>
      </xdr:nvSpPr>
      <xdr:spPr>
        <a:xfrm>
          <a:off x="13652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47625</xdr:rowOff>
    </xdr:from>
    <xdr:to>
      <xdr:col>76</xdr:col>
      <xdr:colOff>114300</xdr:colOff>
      <xdr:row>58</xdr:row>
      <xdr:rowOff>123825</xdr:rowOff>
    </xdr:to>
    <xdr:cxnSp macro="">
      <xdr:nvCxnSpPr>
        <xdr:cNvPr id="558" name="直線コネクタ 557">
          <a:extLst>
            <a:ext uri="{FF2B5EF4-FFF2-40B4-BE49-F238E27FC236}">
              <a16:creationId xmlns:a16="http://schemas.microsoft.com/office/drawing/2014/main" id="{9DD9351B-1730-4DB0-894F-F5F49D201FAB}"/>
            </a:ext>
          </a:extLst>
        </xdr:cNvPr>
        <xdr:cNvCxnSpPr/>
      </xdr:nvCxnSpPr>
      <xdr:spPr>
        <a:xfrm>
          <a:off x="13703300" y="99917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559" name="楕円 558">
          <a:extLst>
            <a:ext uri="{FF2B5EF4-FFF2-40B4-BE49-F238E27FC236}">
              <a16:creationId xmlns:a16="http://schemas.microsoft.com/office/drawing/2014/main" id="{F24DCFAE-6A1C-42AF-8DAD-CBC2E09B2D48}"/>
            </a:ext>
          </a:extLst>
        </xdr:cNvPr>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137160</xdr:rowOff>
    </xdr:from>
    <xdr:to>
      <xdr:col>71</xdr:col>
      <xdr:colOff>177800</xdr:colOff>
      <xdr:row>58</xdr:row>
      <xdr:rowOff>47625</xdr:rowOff>
    </xdr:to>
    <xdr:cxnSp macro="">
      <xdr:nvCxnSpPr>
        <xdr:cNvPr id="560" name="直線コネクタ 559">
          <a:extLst>
            <a:ext uri="{FF2B5EF4-FFF2-40B4-BE49-F238E27FC236}">
              <a16:creationId xmlns:a16="http://schemas.microsoft.com/office/drawing/2014/main" id="{E3EFF9D3-15CD-4D26-A2D6-9335D7473697}"/>
            </a:ext>
          </a:extLst>
        </xdr:cNvPr>
        <xdr:cNvCxnSpPr/>
      </xdr:nvCxnSpPr>
      <xdr:spPr>
        <a:xfrm>
          <a:off x="12814300" y="99098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E2EE45BC-E8DA-4553-BFB8-9979DFB57DEA}"/>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aveValue【学校施設】&#10;有形固定資産減価償却率">
          <a:extLst>
            <a:ext uri="{FF2B5EF4-FFF2-40B4-BE49-F238E27FC236}">
              <a16:creationId xmlns:a16="http://schemas.microsoft.com/office/drawing/2014/main" id="{35400EFF-F622-45AB-AE96-A6C41C76A676}"/>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3" name="n_3aveValue【学校施設】&#10;有形固定資産減価償却率">
          <a:extLst>
            <a:ext uri="{FF2B5EF4-FFF2-40B4-BE49-F238E27FC236}">
              <a16:creationId xmlns:a16="http://schemas.microsoft.com/office/drawing/2014/main" id="{5D75024E-26A0-4296-A013-1984582C9269}"/>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4" name="n_4aveValue【学校施設】&#10;有形固定資産減価償却率">
          <a:extLst>
            <a:ext uri="{FF2B5EF4-FFF2-40B4-BE49-F238E27FC236}">
              <a16:creationId xmlns:a16="http://schemas.microsoft.com/office/drawing/2014/main" id="{C293D859-0B09-494B-BFA7-89349AED009E}"/>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92092</xdr:rowOff>
    </xdr:from>
    <xdr:ext cx="405111" cy="259045"/>
    <xdr:sp macro="" textlink="">
      <xdr:nvSpPr>
        <xdr:cNvPr id="565" name="n_1mainValue【学校施設】&#10;有形固定資産減価償却率">
          <a:extLst>
            <a:ext uri="{FF2B5EF4-FFF2-40B4-BE49-F238E27FC236}">
              <a16:creationId xmlns:a16="http://schemas.microsoft.com/office/drawing/2014/main" id="{7B08E4FD-AA24-4FB1-9FF7-7E6E2D5E975B}"/>
            </a:ext>
          </a:extLst>
        </xdr:cNvPr>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19702</xdr:rowOff>
    </xdr:from>
    <xdr:ext cx="405111" cy="259045"/>
    <xdr:sp macro="" textlink="">
      <xdr:nvSpPr>
        <xdr:cNvPr id="566" name="n_2mainValue【学校施設】&#10;有形固定資産減価償却率">
          <a:extLst>
            <a:ext uri="{FF2B5EF4-FFF2-40B4-BE49-F238E27FC236}">
              <a16:creationId xmlns:a16="http://schemas.microsoft.com/office/drawing/2014/main" id="{9D307595-5359-42D0-AD3E-BD92B3260C01}"/>
            </a:ext>
          </a:extLst>
        </xdr:cNvPr>
        <xdr:cNvSpPr txBox="1"/>
      </xdr:nvSpPr>
      <xdr:spPr>
        <a:xfrm>
          <a:off x="14389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114952</xdr:rowOff>
    </xdr:from>
    <xdr:ext cx="405111" cy="259045"/>
    <xdr:sp macro="" textlink="">
      <xdr:nvSpPr>
        <xdr:cNvPr id="567" name="n_3mainValue【学校施設】&#10;有形固定資産減価償却率">
          <a:extLst>
            <a:ext uri="{FF2B5EF4-FFF2-40B4-BE49-F238E27FC236}">
              <a16:creationId xmlns:a16="http://schemas.microsoft.com/office/drawing/2014/main" id="{A701FE15-32D7-41CF-95B1-1CF82C3F0CC9}"/>
            </a:ext>
          </a:extLst>
        </xdr:cNvPr>
        <xdr:cNvSpPr txBox="1"/>
      </xdr:nvSpPr>
      <xdr:spPr>
        <a:xfrm>
          <a:off x="13500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568" name="n_4mainValue【学校施設】&#10;有形固定資産減価償却率">
          <a:extLst>
            <a:ext uri="{FF2B5EF4-FFF2-40B4-BE49-F238E27FC236}">
              <a16:creationId xmlns:a16="http://schemas.microsoft.com/office/drawing/2014/main" id="{2522C532-94AF-4C17-9B2E-B57CBD30B499}"/>
            </a:ext>
          </a:extLst>
        </xdr:cNvPr>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2B8ABEE-AB81-401A-A5B9-3668F12282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673061E-06FC-4B90-A3BE-66AA932F509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D8BE6AA8-95AC-4878-8F9D-18047CB6A4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95BEC99-AFAF-433E-A7F4-301032A291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DBD0DDB-71D0-4DA0-A2F5-991AA5F8C2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9320AB95-60D0-4E2A-BCFC-FCA64440A08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A489CEC-25E9-4A3B-8452-8C08BB65BE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4389136-CD5E-4DD0-B561-9AE9CF5CEE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7018BC39-3B6E-4769-954D-93C5AE4899D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FC3409FF-E66E-4F33-B69F-A5F53F3A7C4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3A2A2E53-9D7F-42B5-882A-E5E9E441877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16E08FB4-FE67-42CA-8249-1DE54A216B3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64B82C01-440E-4D8C-982D-05B3905BCD2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983B6ADC-51D9-4698-B4BC-EFCFAADD7FB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8B153228-EC8D-4341-8735-A22FBF4AC8C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9C17B544-E294-4837-A1A5-8A9672060E9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7E479D92-E3FB-4E3A-B75D-C347A191F50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EE357CC6-893C-4EA9-B5D8-908B967B1BB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4EEA385-2D29-45EB-A96F-4FBCF2D6125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462E8596-4D18-4388-BA92-140377A2B8C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58E293BB-903C-4DF4-9539-019159FE335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F398BCEC-13EC-4E8F-9971-0956F6B4F1B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FCE9B23-B2DD-4565-A8B2-20A3C91912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9B6AE954-2660-45F7-BB0D-B17D3C71CA2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53CE1D6A-2ACE-43D6-B835-B26623FD235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AEA3438E-8397-43C3-B73C-4C4A2F2100F3}"/>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D3DE4ADB-3C85-455D-9E91-FBBD7BC1675E}"/>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8FDC3C1E-E65F-40FF-A764-5684CDDFDB44}"/>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67024C08-CAAA-4BEB-9EC8-00134186F3F4}"/>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B78EF8B1-3EE3-4ECD-B48E-AE75CEBBB6A1}"/>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a:extLst>
            <a:ext uri="{FF2B5EF4-FFF2-40B4-BE49-F238E27FC236}">
              <a16:creationId xmlns:a16="http://schemas.microsoft.com/office/drawing/2014/main" id="{6BDAF202-15FA-4690-879C-F773206FBFA6}"/>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49907D19-F217-4442-AFC4-961342FA0611}"/>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8F4030A4-997A-4F71-BB25-164DCB420ABC}"/>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a:extLst>
            <a:ext uri="{FF2B5EF4-FFF2-40B4-BE49-F238E27FC236}">
              <a16:creationId xmlns:a16="http://schemas.microsoft.com/office/drawing/2014/main" id="{76A0C44E-986F-43F0-A265-B87A36D6FAFC}"/>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a:extLst>
            <a:ext uri="{FF2B5EF4-FFF2-40B4-BE49-F238E27FC236}">
              <a16:creationId xmlns:a16="http://schemas.microsoft.com/office/drawing/2014/main" id="{6B3B77F8-7BF5-4340-8DEB-CE7FBC50E72E}"/>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a:extLst>
            <a:ext uri="{FF2B5EF4-FFF2-40B4-BE49-F238E27FC236}">
              <a16:creationId xmlns:a16="http://schemas.microsoft.com/office/drawing/2014/main" id="{CE5B5478-7D1D-4A95-A898-79CB5217A69B}"/>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254B455-DBBD-4DE9-A5BA-66105C7BF5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6BAFE93-C7BA-4834-AA63-A3F6AF26DAD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3DE7E56-1F8E-4F73-BD2C-F605A5DCCE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12C73B0-6A10-4C59-B174-70491EA48D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05DEB76-FBCB-4881-872B-6A5FFE75D0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153634</xdr:rowOff>
    </xdr:from>
    <xdr:to>
      <xdr:col>116</xdr:col>
      <xdr:colOff>114300</xdr:colOff>
      <xdr:row>63</xdr:row>
      <xdr:rowOff>83784</xdr:rowOff>
    </xdr:to>
    <xdr:sp macro="" textlink="">
      <xdr:nvSpPr>
        <xdr:cNvPr id="610" name="楕円 609">
          <a:extLst>
            <a:ext uri="{FF2B5EF4-FFF2-40B4-BE49-F238E27FC236}">
              <a16:creationId xmlns:a16="http://schemas.microsoft.com/office/drawing/2014/main" id="{1214D9E1-9547-47AB-B26E-6950D31C9581}"/>
            </a:ext>
          </a:extLst>
        </xdr:cNvPr>
        <xdr:cNvSpPr/>
      </xdr:nvSpPr>
      <xdr:spPr>
        <a:xfrm>
          <a:off x="22110700" y="107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68561</xdr:rowOff>
    </xdr:from>
    <xdr:ext cx="469744" cy="259045"/>
    <xdr:sp macro="" textlink="">
      <xdr:nvSpPr>
        <xdr:cNvPr id="611" name="【学校施設】&#10;一人当たり面積該当値テキスト">
          <a:extLst>
            <a:ext uri="{FF2B5EF4-FFF2-40B4-BE49-F238E27FC236}">
              <a16:creationId xmlns:a16="http://schemas.microsoft.com/office/drawing/2014/main" id="{D3C52104-BF62-4BDD-8F37-D90507E86A2F}"/>
            </a:ext>
          </a:extLst>
        </xdr:cNvPr>
        <xdr:cNvSpPr txBox="1"/>
      </xdr:nvSpPr>
      <xdr:spPr>
        <a:xfrm>
          <a:off x="22199600" y="1069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154777</xdr:rowOff>
    </xdr:from>
    <xdr:to>
      <xdr:col>112</xdr:col>
      <xdr:colOff>38100</xdr:colOff>
      <xdr:row>63</xdr:row>
      <xdr:rowOff>84927</xdr:rowOff>
    </xdr:to>
    <xdr:sp macro="" textlink="">
      <xdr:nvSpPr>
        <xdr:cNvPr id="612" name="楕円 611">
          <a:extLst>
            <a:ext uri="{FF2B5EF4-FFF2-40B4-BE49-F238E27FC236}">
              <a16:creationId xmlns:a16="http://schemas.microsoft.com/office/drawing/2014/main" id="{BB632428-6AD3-4A5F-A862-317A7B99451D}"/>
            </a:ext>
          </a:extLst>
        </xdr:cNvPr>
        <xdr:cNvSpPr/>
      </xdr:nvSpPr>
      <xdr:spPr>
        <a:xfrm>
          <a:off x="21272500" y="107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32984</xdr:rowOff>
    </xdr:from>
    <xdr:to>
      <xdr:col>116</xdr:col>
      <xdr:colOff>63500</xdr:colOff>
      <xdr:row>63</xdr:row>
      <xdr:rowOff>34127</xdr:rowOff>
    </xdr:to>
    <xdr:cxnSp macro="">
      <xdr:nvCxnSpPr>
        <xdr:cNvPr id="613" name="直線コネクタ 612">
          <a:extLst>
            <a:ext uri="{FF2B5EF4-FFF2-40B4-BE49-F238E27FC236}">
              <a16:creationId xmlns:a16="http://schemas.microsoft.com/office/drawing/2014/main" id="{784778D1-A0EC-4068-BF6D-397A6A58B770}"/>
            </a:ext>
          </a:extLst>
        </xdr:cNvPr>
        <xdr:cNvCxnSpPr/>
      </xdr:nvCxnSpPr>
      <xdr:spPr>
        <a:xfrm flipV="1">
          <a:off x="21323300" y="1083433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153797</xdr:rowOff>
    </xdr:from>
    <xdr:to>
      <xdr:col>107</xdr:col>
      <xdr:colOff>101600</xdr:colOff>
      <xdr:row>63</xdr:row>
      <xdr:rowOff>83947</xdr:rowOff>
    </xdr:to>
    <xdr:sp macro="" textlink="">
      <xdr:nvSpPr>
        <xdr:cNvPr id="614" name="楕円 613">
          <a:extLst>
            <a:ext uri="{FF2B5EF4-FFF2-40B4-BE49-F238E27FC236}">
              <a16:creationId xmlns:a16="http://schemas.microsoft.com/office/drawing/2014/main" id="{A8BE7F4D-DD46-4B8F-8A8C-F54F7B5DD6E1}"/>
            </a:ext>
          </a:extLst>
        </xdr:cNvPr>
        <xdr:cNvSpPr/>
      </xdr:nvSpPr>
      <xdr:spPr>
        <a:xfrm>
          <a:off x="203835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33147</xdr:rowOff>
    </xdr:from>
    <xdr:to>
      <xdr:col>111</xdr:col>
      <xdr:colOff>177800</xdr:colOff>
      <xdr:row>63</xdr:row>
      <xdr:rowOff>34127</xdr:rowOff>
    </xdr:to>
    <xdr:cxnSp macro="">
      <xdr:nvCxnSpPr>
        <xdr:cNvPr id="615" name="直線コネクタ 614">
          <a:extLst>
            <a:ext uri="{FF2B5EF4-FFF2-40B4-BE49-F238E27FC236}">
              <a16:creationId xmlns:a16="http://schemas.microsoft.com/office/drawing/2014/main" id="{23EFBDC3-C63D-437B-9FCA-5D8252775C4E}"/>
            </a:ext>
          </a:extLst>
        </xdr:cNvPr>
        <xdr:cNvCxnSpPr/>
      </xdr:nvCxnSpPr>
      <xdr:spPr>
        <a:xfrm>
          <a:off x="20434300" y="1083449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154777</xdr:rowOff>
    </xdr:from>
    <xdr:to>
      <xdr:col>102</xdr:col>
      <xdr:colOff>165100</xdr:colOff>
      <xdr:row>63</xdr:row>
      <xdr:rowOff>84927</xdr:rowOff>
    </xdr:to>
    <xdr:sp macro="" textlink="">
      <xdr:nvSpPr>
        <xdr:cNvPr id="616" name="楕円 615">
          <a:extLst>
            <a:ext uri="{FF2B5EF4-FFF2-40B4-BE49-F238E27FC236}">
              <a16:creationId xmlns:a16="http://schemas.microsoft.com/office/drawing/2014/main" id="{090E34C2-D732-4F2B-8AA6-9D91C52917F5}"/>
            </a:ext>
          </a:extLst>
        </xdr:cNvPr>
        <xdr:cNvSpPr/>
      </xdr:nvSpPr>
      <xdr:spPr>
        <a:xfrm>
          <a:off x="19494500" y="107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33147</xdr:rowOff>
    </xdr:from>
    <xdr:to>
      <xdr:col>107</xdr:col>
      <xdr:colOff>50800</xdr:colOff>
      <xdr:row>63</xdr:row>
      <xdr:rowOff>34127</xdr:rowOff>
    </xdr:to>
    <xdr:cxnSp macro="">
      <xdr:nvCxnSpPr>
        <xdr:cNvPr id="617" name="直線コネクタ 616">
          <a:extLst>
            <a:ext uri="{FF2B5EF4-FFF2-40B4-BE49-F238E27FC236}">
              <a16:creationId xmlns:a16="http://schemas.microsoft.com/office/drawing/2014/main" id="{849C3216-4470-4EA9-9CC3-68E0581FEDB6}"/>
            </a:ext>
          </a:extLst>
        </xdr:cNvPr>
        <xdr:cNvCxnSpPr/>
      </xdr:nvCxnSpPr>
      <xdr:spPr>
        <a:xfrm flipV="1">
          <a:off x="19545300" y="1083449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155756</xdr:rowOff>
    </xdr:from>
    <xdr:to>
      <xdr:col>98</xdr:col>
      <xdr:colOff>38100</xdr:colOff>
      <xdr:row>63</xdr:row>
      <xdr:rowOff>85906</xdr:rowOff>
    </xdr:to>
    <xdr:sp macro="" textlink="">
      <xdr:nvSpPr>
        <xdr:cNvPr id="618" name="楕円 617">
          <a:extLst>
            <a:ext uri="{FF2B5EF4-FFF2-40B4-BE49-F238E27FC236}">
              <a16:creationId xmlns:a16="http://schemas.microsoft.com/office/drawing/2014/main" id="{691492FC-D70A-4976-BCCC-4D767249735C}"/>
            </a:ext>
          </a:extLst>
        </xdr:cNvPr>
        <xdr:cNvSpPr/>
      </xdr:nvSpPr>
      <xdr:spPr>
        <a:xfrm>
          <a:off x="18605500" y="107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34127</xdr:rowOff>
    </xdr:from>
    <xdr:to>
      <xdr:col>102</xdr:col>
      <xdr:colOff>114300</xdr:colOff>
      <xdr:row>63</xdr:row>
      <xdr:rowOff>35106</xdr:rowOff>
    </xdr:to>
    <xdr:cxnSp macro="">
      <xdr:nvCxnSpPr>
        <xdr:cNvPr id="619" name="直線コネクタ 618">
          <a:extLst>
            <a:ext uri="{FF2B5EF4-FFF2-40B4-BE49-F238E27FC236}">
              <a16:creationId xmlns:a16="http://schemas.microsoft.com/office/drawing/2014/main" id="{D9AF2741-428A-4171-BB8C-573C7B385F87}"/>
            </a:ext>
          </a:extLst>
        </xdr:cNvPr>
        <xdr:cNvCxnSpPr/>
      </xdr:nvCxnSpPr>
      <xdr:spPr>
        <a:xfrm flipV="1">
          <a:off x="18656300" y="10835477"/>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0" name="n_1aveValue【学校施設】&#10;一人当たり面積">
          <a:extLst>
            <a:ext uri="{FF2B5EF4-FFF2-40B4-BE49-F238E27FC236}">
              <a16:creationId xmlns:a16="http://schemas.microsoft.com/office/drawing/2014/main" id="{2EBED585-32D8-431C-9AEC-A90C3A29C7EC}"/>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a:extLst>
            <a:ext uri="{FF2B5EF4-FFF2-40B4-BE49-F238E27FC236}">
              <a16:creationId xmlns:a16="http://schemas.microsoft.com/office/drawing/2014/main" id="{F3F1E126-AC7F-499F-B6E6-4A50ED2837F1}"/>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a:extLst>
            <a:ext uri="{FF2B5EF4-FFF2-40B4-BE49-F238E27FC236}">
              <a16:creationId xmlns:a16="http://schemas.microsoft.com/office/drawing/2014/main" id="{A5C4CEC0-C13F-4B74-8727-AD27BEE78174}"/>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3" name="n_4aveValue【学校施設】&#10;一人当たり面積">
          <a:extLst>
            <a:ext uri="{FF2B5EF4-FFF2-40B4-BE49-F238E27FC236}">
              <a16:creationId xmlns:a16="http://schemas.microsoft.com/office/drawing/2014/main" id="{237E0843-F6E2-414F-8603-271B653D8E5A}"/>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76054</xdr:rowOff>
    </xdr:from>
    <xdr:ext cx="469744" cy="259045"/>
    <xdr:sp macro="" textlink="">
      <xdr:nvSpPr>
        <xdr:cNvPr id="624" name="n_1mainValue【学校施設】&#10;一人当たり面積">
          <a:extLst>
            <a:ext uri="{FF2B5EF4-FFF2-40B4-BE49-F238E27FC236}">
              <a16:creationId xmlns:a16="http://schemas.microsoft.com/office/drawing/2014/main" id="{D4494A9E-77D2-422C-984A-E3596068FB75}"/>
            </a:ext>
          </a:extLst>
        </xdr:cNvPr>
        <xdr:cNvSpPr txBox="1"/>
      </xdr:nvSpPr>
      <xdr:spPr>
        <a:xfrm>
          <a:off x="21075727" y="1087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75074</xdr:rowOff>
    </xdr:from>
    <xdr:ext cx="469744" cy="259045"/>
    <xdr:sp macro="" textlink="">
      <xdr:nvSpPr>
        <xdr:cNvPr id="625" name="n_2mainValue【学校施設】&#10;一人当たり面積">
          <a:extLst>
            <a:ext uri="{FF2B5EF4-FFF2-40B4-BE49-F238E27FC236}">
              <a16:creationId xmlns:a16="http://schemas.microsoft.com/office/drawing/2014/main" id="{8154EF18-B97D-4B7C-8DAF-1193225D5D29}"/>
            </a:ext>
          </a:extLst>
        </xdr:cNvPr>
        <xdr:cNvSpPr txBox="1"/>
      </xdr:nvSpPr>
      <xdr:spPr>
        <a:xfrm>
          <a:off x="201994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76054</xdr:rowOff>
    </xdr:from>
    <xdr:ext cx="469744" cy="259045"/>
    <xdr:sp macro="" textlink="">
      <xdr:nvSpPr>
        <xdr:cNvPr id="626" name="n_3mainValue【学校施設】&#10;一人当たり面積">
          <a:extLst>
            <a:ext uri="{FF2B5EF4-FFF2-40B4-BE49-F238E27FC236}">
              <a16:creationId xmlns:a16="http://schemas.microsoft.com/office/drawing/2014/main" id="{70FB1F11-2074-4703-B574-DC5270FB105C}"/>
            </a:ext>
          </a:extLst>
        </xdr:cNvPr>
        <xdr:cNvSpPr txBox="1"/>
      </xdr:nvSpPr>
      <xdr:spPr>
        <a:xfrm>
          <a:off x="19310427" y="1087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77033</xdr:rowOff>
    </xdr:from>
    <xdr:ext cx="469744" cy="259045"/>
    <xdr:sp macro="" textlink="">
      <xdr:nvSpPr>
        <xdr:cNvPr id="627" name="n_4mainValue【学校施設】&#10;一人当たり面積">
          <a:extLst>
            <a:ext uri="{FF2B5EF4-FFF2-40B4-BE49-F238E27FC236}">
              <a16:creationId xmlns:a16="http://schemas.microsoft.com/office/drawing/2014/main" id="{04F54CB7-2FBB-46C3-9ADD-9DC3493151E8}"/>
            </a:ext>
          </a:extLst>
        </xdr:cNvPr>
        <xdr:cNvSpPr txBox="1"/>
      </xdr:nvSpPr>
      <xdr:spPr>
        <a:xfrm>
          <a:off x="18421427" y="1087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2823D711-2EB5-4C1D-8538-31EAA0FAD4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3211B62-D608-447E-B061-00E84C90DA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FB0F315E-52B5-410B-81CB-F0950E3707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E4FDDEC3-323E-4CE5-A830-FEC4ED045F3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2BF0424-E444-42DC-BA58-AF110AD943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67031908-145A-4572-912A-BD31DCDE3C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1945ACFA-DB17-4EAE-B1EA-8C56AA8DD3D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DB49B187-51FB-4255-9F45-4824FF9DD0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49181E43-D0AF-4D8D-A499-649B9576657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68901F3C-33FA-45EF-AD0C-00BA2F0F9B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2FADD5E6-E13E-4D5A-9AEC-5C62C2CAA08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AE88387B-9762-4757-A934-5271BF16837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9E71D477-9775-4EBA-BC4D-2CC17F6837A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CE891B65-E31B-4154-9BC5-A80E5E11C9F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58DD8E24-4702-4F32-866D-FC732A02BA1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A26FE166-01CB-4BFD-8BF8-4DF8D17717F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F00CEB8B-562A-4F52-840C-07DDBA1E5B6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A66B46E6-A428-4206-BF82-FA7E13B7708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E1A3D3E1-6964-4D03-A69F-21E5E0007DE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78DE9242-99DE-456D-96BF-D2A8B7E48B6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E6921250-C9E7-4ADA-BF79-0423CF9BA1B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3718883-A187-41D3-A570-814166A1CAD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67F5328B-2CA2-4081-9A8F-780E3125A81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1883C1CB-9E3E-428A-9024-838402ACD4F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D41FD118-059C-4CF1-A1C3-7D48CF1BDEF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41C39580-D991-4E13-BD28-51FAAA8280AD}"/>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5FC841E7-CFF2-41BF-9D61-F26F7D2B785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658DB682-7744-42BF-919C-A44B9A0AB7E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54627</xdr:rowOff>
    </xdr:from>
    <xdr:ext cx="405111" cy="259045"/>
    <xdr:sp macro="" textlink="">
      <xdr:nvSpPr>
        <xdr:cNvPr id="656" name="【児童館】&#10;有形固定資産減価償却率平均値テキスト">
          <a:extLst>
            <a:ext uri="{FF2B5EF4-FFF2-40B4-BE49-F238E27FC236}">
              <a16:creationId xmlns:a16="http://schemas.microsoft.com/office/drawing/2014/main" id="{E43B84E4-516A-47BC-B371-77447731D2FA}"/>
            </a:ext>
          </a:extLst>
        </xdr:cNvPr>
        <xdr:cNvSpPr txBox="1"/>
      </xdr:nvSpPr>
      <xdr:spPr>
        <a:xfrm>
          <a:off x="16357600" y="1411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a:extLst>
            <a:ext uri="{FF2B5EF4-FFF2-40B4-BE49-F238E27FC236}">
              <a16:creationId xmlns:a16="http://schemas.microsoft.com/office/drawing/2014/main" id="{A839FCCB-4249-42D1-A707-7590975B23DF}"/>
            </a:ext>
          </a:extLst>
        </xdr:cNvPr>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a:extLst>
            <a:ext uri="{FF2B5EF4-FFF2-40B4-BE49-F238E27FC236}">
              <a16:creationId xmlns:a16="http://schemas.microsoft.com/office/drawing/2014/main" id="{E75ED095-03AE-4AB6-918A-E43D717B77DB}"/>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59" name="フローチャート: 判断 658">
          <a:extLst>
            <a:ext uri="{FF2B5EF4-FFF2-40B4-BE49-F238E27FC236}">
              <a16:creationId xmlns:a16="http://schemas.microsoft.com/office/drawing/2014/main" id="{4B05C249-6422-4832-B7AD-24771E31E720}"/>
            </a:ext>
          </a:extLst>
        </xdr:cNvPr>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0" name="フローチャート: 判断 659">
          <a:extLst>
            <a:ext uri="{FF2B5EF4-FFF2-40B4-BE49-F238E27FC236}">
              <a16:creationId xmlns:a16="http://schemas.microsoft.com/office/drawing/2014/main" id="{D656D1DB-F36A-4C6E-9532-C1774AAA28BF}"/>
            </a:ext>
          </a:extLst>
        </xdr:cNvPr>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1" name="フローチャート: 判断 660">
          <a:extLst>
            <a:ext uri="{FF2B5EF4-FFF2-40B4-BE49-F238E27FC236}">
              <a16:creationId xmlns:a16="http://schemas.microsoft.com/office/drawing/2014/main" id="{5EED9C0B-2A8B-4B13-BCA5-BA9963319B0B}"/>
            </a:ext>
          </a:extLst>
        </xdr:cNvPr>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30C538B-4201-4CDD-8B2F-D741AA36075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C066996-A5BF-49C4-9C9C-DB9E2A20401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3DFBC0A-3904-40D4-B959-72183D8903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9AE571F-1EEB-4A53-AB94-71034454FF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4081E52-A334-4E97-94E9-904F21043C9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667" name="楕円 666">
          <a:extLst>
            <a:ext uri="{FF2B5EF4-FFF2-40B4-BE49-F238E27FC236}">
              <a16:creationId xmlns:a16="http://schemas.microsoft.com/office/drawing/2014/main" id="{E1D47684-6CFB-427A-9DAF-1DCA6006D37A}"/>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668" name="【児童館】&#10;有形固定資産減価償却率該当値テキスト">
          <a:extLst>
            <a:ext uri="{FF2B5EF4-FFF2-40B4-BE49-F238E27FC236}">
              <a16:creationId xmlns:a16="http://schemas.microsoft.com/office/drawing/2014/main" id="{3F8283CE-40E0-4225-B00A-6D1C6ED0AF41}"/>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69" name="楕円 668">
          <a:extLst>
            <a:ext uri="{FF2B5EF4-FFF2-40B4-BE49-F238E27FC236}">
              <a16:creationId xmlns:a16="http://schemas.microsoft.com/office/drawing/2014/main" id="{BF1DC1E3-21FB-447A-8572-123BE4085723}"/>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670" name="直線コネクタ 669">
          <a:extLst>
            <a:ext uri="{FF2B5EF4-FFF2-40B4-BE49-F238E27FC236}">
              <a16:creationId xmlns:a16="http://schemas.microsoft.com/office/drawing/2014/main" id="{50FA4EEE-1BAF-4872-8351-387A3C1AB322}"/>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71" name="楕円 670">
          <a:extLst>
            <a:ext uri="{FF2B5EF4-FFF2-40B4-BE49-F238E27FC236}">
              <a16:creationId xmlns:a16="http://schemas.microsoft.com/office/drawing/2014/main" id="{45EF4B2C-458E-45B9-A53E-1BDCB1987D15}"/>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72" name="直線コネクタ 671">
          <a:extLst>
            <a:ext uri="{FF2B5EF4-FFF2-40B4-BE49-F238E27FC236}">
              <a16:creationId xmlns:a16="http://schemas.microsoft.com/office/drawing/2014/main" id="{5DA6745F-02BD-48F6-BB32-4A688A9DFC2F}"/>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73" name="楕円 672">
          <a:extLst>
            <a:ext uri="{FF2B5EF4-FFF2-40B4-BE49-F238E27FC236}">
              <a16:creationId xmlns:a16="http://schemas.microsoft.com/office/drawing/2014/main" id="{519D3386-76EE-4C1E-97A6-3C62D04971FB}"/>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74" name="直線コネクタ 673">
          <a:extLst>
            <a:ext uri="{FF2B5EF4-FFF2-40B4-BE49-F238E27FC236}">
              <a16:creationId xmlns:a16="http://schemas.microsoft.com/office/drawing/2014/main" id="{00ED86D3-FB06-4F7C-A8C6-60FF349C51F1}"/>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109220</xdr:rowOff>
    </xdr:from>
    <xdr:to>
      <xdr:col>67</xdr:col>
      <xdr:colOff>101600</xdr:colOff>
      <xdr:row>85</xdr:row>
      <xdr:rowOff>39370</xdr:rowOff>
    </xdr:to>
    <xdr:sp macro="" textlink="">
      <xdr:nvSpPr>
        <xdr:cNvPr id="675" name="楕円 674">
          <a:extLst>
            <a:ext uri="{FF2B5EF4-FFF2-40B4-BE49-F238E27FC236}">
              <a16:creationId xmlns:a16="http://schemas.microsoft.com/office/drawing/2014/main" id="{20947C3E-DF69-4C07-8F86-C04DFFCE68D8}"/>
            </a:ext>
          </a:extLst>
        </xdr:cNvPr>
        <xdr:cNvSpPr/>
      </xdr:nvSpPr>
      <xdr:spPr>
        <a:xfrm>
          <a:off x="1276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160020</xdr:rowOff>
    </xdr:from>
    <xdr:to>
      <xdr:col>71</xdr:col>
      <xdr:colOff>177800</xdr:colOff>
      <xdr:row>85</xdr:row>
      <xdr:rowOff>31750</xdr:rowOff>
    </xdr:to>
    <xdr:cxnSp macro="">
      <xdr:nvCxnSpPr>
        <xdr:cNvPr id="676" name="直線コネクタ 675">
          <a:extLst>
            <a:ext uri="{FF2B5EF4-FFF2-40B4-BE49-F238E27FC236}">
              <a16:creationId xmlns:a16="http://schemas.microsoft.com/office/drawing/2014/main" id="{74124743-6AF1-4F70-94C6-3154FD841571}"/>
            </a:ext>
          </a:extLst>
        </xdr:cNvPr>
        <xdr:cNvCxnSpPr/>
      </xdr:nvCxnSpPr>
      <xdr:spPr>
        <a:xfrm>
          <a:off x="12814300" y="14561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77" name="n_1aveValue【児童館】&#10;有形固定資産減価償却率">
          <a:extLst>
            <a:ext uri="{FF2B5EF4-FFF2-40B4-BE49-F238E27FC236}">
              <a16:creationId xmlns:a16="http://schemas.microsoft.com/office/drawing/2014/main" id="{22B5ADDB-D3D0-4E08-9A27-5263DE39ADC3}"/>
            </a:ext>
          </a:extLst>
        </xdr:cNvPr>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119397</xdr:rowOff>
    </xdr:from>
    <xdr:ext cx="405111" cy="259045"/>
    <xdr:sp macro="" textlink="">
      <xdr:nvSpPr>
        <xdr:cNvPr id="678" name="n_2aveValue【児童館】&#10;有形固定資産減価償却率">
          <a:extLst>
            <a:ext uri="{FF2B5EF4-FFF2-40B4-BE49-F238E27FC236}">
              <a16:creationId xmlns:a16="http://schemas.microsoft.com/office/drawing/2014/main" id="{EC9B1FE7-ECCF-44FF-9ACC-7311F45AED0C}"/>
            </a:ext>
          </a:extLst>
        </xdr:cNvPr>
        <xdr:cNvSpPr txBox="1"/>
      </xdr:nvSpPr>
      <xdr:spPr>
        <a:xfrm>
          <a:off x="14389744" y="1400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679" name="n_3aveValue【児童館】&#10;有形固定資産減価償却率">
          <a:extLst>
            <a:ext uri="{FF2B5EF4-FFF2-40B4-BE49-F238E27FC236}">
              <a16:creationId xmlns:a16="http://schemas.microsoft.com/office/drawing/2014/main" id="{7FF34F36-460E-4E25-A78B-ACB2C92F5D2B}"/>
            </a:ext>
          </a:extLst>
        </xdr:cNvPr>
        <xdr:cNvSpPr txBox="1"/>
      </xdr:nvSpPr>
      <xdr:spPr>
        <a:xfrm>
          <a:off x="13500744" y="1390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680" name="n_4aveValue【児童館】&#10;有形固定資産減価償却率">
          <a:extLst>
            <a:ext uri="{FF2B5EF4-FFF2-40B4-BE49-F238E27FC236}">
              <a16:creationId xmlns:a16="http://schemas.microsoft.com/office/drawing/2014/main" id="{755A0F13-950F-41B0-A3D0-9216D209C8D3}"/>
            </a:ext>
          </a:extLst>
        </xdr:cNvPr>
        <xdr:cNvSpPr txBox="1"/>
      </xdr:nvSpPr>
      <xdr:spPr>
        <a:xfrm>
          <a:off x="12611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81" name="n_1mainValue【児童館】&#10;有形固定資産減価償却率">
          <a:extLst>
            <a:ext uri="{FF2B5EF4-FFF2-40B4-BE49-F238E27FC236}">
              <a16:creationId xmlns:a16="http://schemas.microsoft.com/office/drawing/2014/main" id="{4E27E310-900F-4ED5-958B-C43DC95B1860}"/>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82" name="n_2mainValue【児童館】&#10;有形固定資産減価償却率">
          <a:extLst>
            <a:ext uri="{FF2B5EF4-FFF2-40B4-BE49-F238E27FC236}">
              <a16:creationId xmlns:a16="http://schemas.microsoft.com/office/drawing/2014/main" id="{72990286-C52F-492F-BF94-1BCC91E34AAC}"/>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83" name="n_3mainValue【児童館】&#10;有形固定資産減価償却率">
          <a:extLst>
            <a:ext uri="{FF2B5EF4-FFF2-40B4-BE49-F238E27FC236}">
              <a16:creationId xmlns:a16="http://schemas.microsoft.com/office/drawing/2014/main" id="{84599A90-88A9-4F59-9968-F925D3E6A600}"/>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30497</xdr:rowOff>
    </xdr:from>
    <xdr:ext cx="405111" cy="259045"/>
    <xdr:sp macro="" textlink="">
      <xdr:nvSpPr>
        <xdr:cNvPr id="684" name="n_4mainValue【児童館】&#10;有形固定資産減価償却率">
          <a:extLst>
            <a:ext uri="{FF2B5EF4-FFF2-40B4-BE49-F238E27FC236}">
              <a16:creationId xmlns:a16="http://schemas.microsoft.com/office/drawing/2014/main" id="{ECC43515-EE61-469F-A61B-5DDE3DCFEB6D}"/>
            </a:ext>
          </a:extLst>
        </xdr:cNvPr>
        <xdr:cNvSpPr txBox="1"/>
      </xdr:nvSpPr>
      <xdr:spPr>
        <a:xfrm>
          <a:off x="12611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DFA2451A-315D-4126-820B-BC967BA09E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84559B60-339E-4CB4-B687-F12ED547C4A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C5AB4DF2-EE11-4882-9792-870A166A49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6F6DB82A-80B3-4C87-9E47-613357FF46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50432D6E-C9CF-470E-B01E-4281D46CC9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C604B70C-5B1B-4C33-84F5-8600C427227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52A5E65C-A5B9-4F41-9EA8-69FBA2E2012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29716A-737D-43D0-9C42-1110CFB7628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2EE39B1D-A267-4EE8-B798-6F244D6B677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7E167ED2-A49B-42AE-B6AD-2377896061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E819CC96-BFAA-43D3-9196-25A0803FEC3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FD29A596-57CE-42F3-9878-2F755C1AF33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69185394-790E-40CC-BC95-C1FE0381D27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E408A880-020A-4B2B-8045-7676D91186D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12EF36A2-CF91-41BC-AAA8-9E200E6408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C03B576E-2B78-4E3C-ABB5-7DDF762A627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427D7D6-6A3A-4212-8227-9A2F1FE73D4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3D4277A0-6A22-4820-99ED-1B1EEFDE0D1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5E80C47E-BE93-4F16-AD09-C6D4996B834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2BBED692-3435-448D-8DB8-598E3360C1D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405FF487-A286-440F-ACF8-4A6C1204584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3B3C44DA-E471-498F-9C4B-1DD2982600A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7CE3A69F-3C91-4CC7-9D26-BAAE3DAABB0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8" name="直線コネクタ 707">
          <a:extLst>
            <a:ext uri="{FF2B5EF4-FFF2-40B4-BE49-F238E27FC236}">
              <a16:creationId xmlns:a16="http://schemas.microsoft.com/office/drawing/2014/main" id="{7A3092C8-3ECB-48BB-A214-D5FB1C0FD183}"/>
            </a:ext>
          </a:extLst>
        </xdr:cNvPr>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a:extLst>
            <a:ext uri="{FF2B5EF4-FFF2-40B4-BE49-F238E27FC236}">
              <a16:creationId xmlns:a16="http://schemas.microsoft.com/office/drawing/2014/main" id="{DBDD6AAC-719D-40CF-887B-E209A3402EB7}"/>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a:extLst>
            <a:ext uri="{FF2B5EF4-FFF2-40B4-BE49-F238E27FC236}">
              <a16:creationId xmlns:a16="http://schemas.microsoft.com/office/drawing/2014/main" id="{436B6F89-1C68-4FF2-98FF-96373C76EEF2}"/>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1" name="【児童館】&#10;一人当たり面積最大値テキスト">
          <a:extLst>
            <a:ext uri="{FF2B5EF4-FFF2-40B4-BE49-F238E27FC236}">
              <a16:creationId xmlns:a16="http://schemas.microsoft.com/office/drawing/2014/main" id="{A61961E3-CFC0-4C44-B8AA-4C2AB2E6974E}"/>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2" name="直線コネクタ 711">
          <a:extLst>
            <a:ext uri="{FF2B5EF4-FFF2-40B4-BE49-F238E27FC236}">
              <a16:creationId xmlns:a16="http://schemas.microsoft.com/office/drawing/2014/main" id="{FC146E5B-535F-4F90-B431-93EE9F2D44B4}"/>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158766</xdr:rowOff>
    </xdr:from>
    <xdr:ext cx="469744" cy="259045"/>
    <xdr:sp macro="" textlink="">
      <xdr:nvSpPr>
        <xdr:cNvPr id="713" name="【児童館】&#10;一人当たり面積平均値テキスト">
          <a:extLst>
            <a:ext uri="{FF2B5EF4-FFF2-40B4-BE49-F238E27FC236}">
              <a16:creationId xmlns:a16="http://schemas.microsoft.com/office/drawing/2014/main" id="{BE8E86BD-7EE2-4277-BC93-5636A62C80ED}"/>
            </a:ext>
          </a:extLst>
        </xdr:cNvPr>
        <xdr:cNvSpPr txBox="1"/>
      </xdr:nvSpPr>
      <xdr:spPr>
        <a:xfrm>
          <a:off x="22199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4" name="フローチャート: 判断 713">
          <a:extLst>
            <a:ext uri="{FF2B5EF4-FFF2-40B4-BE49-F238E27FC236}">
              <a16:creationId xmlns:a16="http://schemas.microsoft.com/office/drawing/2014/main" id="{45DF1B28-522B-427E-9A48-DF4EEEDF5350}"/>
            </a:ext>
          </a:extLst>
        </xdr:cNvPr>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a:extLst>
            <a:ext uri="{FF2B5EF4-FFF2-40B4-BE49-F238E27FC236}">
              <a16:creationId xmlns:a16="http://schemas.microsoft.com/office/drawing/2014/main" id="{C14853B1-427F-47DD-902D-17ACDBABE44B}"/>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6" name="フローチャート: 判断 715">
          <a:extLst>
            <a:ext uri="{FF2B5EF4-FFF2-40B4-BE49-F238E27FC236}">
              <a16:creationId xmlns:a16="http://schemas.microsoft.com/office/drawing/2014/main" id="{48DFC329-0A48-41C6-B649-63DADCF78747}"/>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17" name="フローチャート: 判断 716">
          <a:extLst>
            <a:ext uri="{FF2B5EF4-FFF2-40B4-BE49-F238E27FC236}">
              <a16:creationId xmlns:a16="http://schemas.microsoft.com/office/drawing/2014/main" id="{12786CFB-6CEB-4044-8C8B-F44359C459FA}"/>
            </a:ext>
          </a:extLst>
        </xdr:cNvPr>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18" name="フローチャート: 判断 717">
          <a:extLst>
            <a:ext uri="{FF2B5EF4-FFF2-40B4-BE49-F238E27FC236}">
              <a16:creationId xmlns:a16="http://schemas.microsoft.com/office/drawing/2014/main" id="{8955DABE-E7C9-46BA-8FB7-203D83F711FB}"/>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07118A7-3369-4270-BCE9-9FBC505685D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BB688E1-E902-4D7C-B170-64C4491EA9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BCBF937-91AB-4D0D-BC61-77842FEDA94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2895B7E1-FDE7-4569-8A88-C33E6E0D53B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428ED78C-1222-4CF7-90EE-D111FF7F3D7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724" name="楕円 723">
          <a:extLst>
            <a:ext uri="{FF2B5EF4-FFF2-40B4-BE49-F238E27FC236}">
              <a16:creationId xmlns:a16="http://schemas.microsoft.com/office/drawing/2014/main" id="{4AD60500-1CE3-4082-990F-E66BE17C86B1}"/>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725" name="【児童館】&#10;一人当たり面積該当値テキスト">
          <a:extLst>
            <a:ext uri="{FF2B5EF4-FFF2-40B4-BE49-F238E27FC236}">
              <a16:creationId xmlns:a16="http://schemas.microsoft.com/office/drawing/2014/main" id="{911A52AC-F0F6-4CFF-8D0E-5B1EC0403F36}"/>
            </a:ext>
          </a:extLst>
        </xdr:cNvPr>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726" name="楕円 725">
          <a:extLst>
            <a:ext uri="{FF2B5EF4-FFF2-40B4-BE49-F238E27FC236}">
              <a16:creationId xmlns:a16="http://schemas.microsoft.com/office/drawing/2014/main" id="{00B4A3F0-276C-4C26-826A-D3C6C1495F1C}"/>
            </a:ext>
          </a:extLst>
        </xdr:cNvPr>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727" name="直線コネクタ 726">
          <a:extLst>
            <a:ext uri="{FF2B5EF4-FFF2-40B4-BE49-F238E27FC236}">
              <a16:creationId xmlns:a16="http://schemas.microsoft.com/office/drawing/2014/main" id="{46180F9F-E1AB-4C5F-A350-59D69DE3CC41}"/>
            </a:ext>
          </a:extLst>
        </xdr:cNvPr>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728" name="楕円 727">
          <a:extLst>
            <a:ext uri="{FF2B5EF4-FFF2-40B4-BE49-F238E27FC236}">
              <a16:creationId xmlns:a16="http://schemas.microsoft.com/office/drawing/2014/main" id="{8B2AD042-22BB-440D-A574-4EA220798FE0}"/>
            </a:ext>
          </a:extLst>
        </xdr:cNvPr>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30480</xdr:rowOff>
    </xdr:to>
    <xdr:cxnSp macro="">
      <xdr:nvCxnSpPr>
        <xdr:cNvPr id="729" name="直線コネクタ 728">
          <a:extLst>
            <a:ext uri="{FF2B5EF4-FFF2-40B4-BE49-F238E27FC236}">
              <a16:creationId xmlns:a16="http://schemas.microsoft.com/office/drawing/2014/main" id="{BDAEA689-35FA-40B3-B860-DFDBB6E8311B}"/>
            </a:ext>
          </a:extLst>
        </xdr:cNvPr>
        <xdr:cNvCxnSpPr/>
      </xdr:nvCxnSpPr>
      <xdr:spPr>
        <a:xfrm>
          <a:off x="20434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730" name="楕円 729">
          <a:extLst>
            <a:ext uri="{FF2B5EF4-FFF2-40B4-BE49-F238E27FC236}">
              <a16:creationId xmlns:a16="http://schemas.microsoft.com/office/drawing/2014/main" id="{92863C26-C773-41EF-B7A9-BB24652BD0A0}"/>
            </a:ext>
          </a:extLst>
        </xdr:cNvPr>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30480</xdr:rowOff>
    </xdr:from>
    <xdr:to>
      <xdr:col>107</xdr:col>
      <xdr:colOff>50800</xdr:colOff>
      <xdr:row>86</xdr:row>
      <xdr:rowOff>30480</xdr:rowOff>
    </xdr:to>
    <xdr:cxnSp macro="">
      <xdr:nvCxnSpPr>
        <xdr:cNvPr id="731" name="直線コネクタ 730">
          <a:extLst>
            <a:ext uri="{FF2B5EF4-FFF2-40B4-BE49-F238E27FC236}">
              <a16:creationId xmlns:a16="http://schemas.microsoft.com/office/drawing/2014/main" id="{4B7F73EC-DD4A-4D0B-9992-382CC049EE89}"/>
            </a:ext>
          </a:extLst>
        </xdr:cNvPr>
        <xdr:cNvCxnSpPr/>
      </xdr:nvCxnSpPr>
      <xdr:spPr>
        <a:xfrm>
          <a:off x="19545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151130</xdr:rowOff>
    </xdr:from>
    <xdr:to>
      <xdr:col>98</xdr:col>
      <xdr:colOff>38100</xdr:colOff>
      <xdr:row>86</xdr:row>
      <xdr:rowOff>81280</xdr:rowOff>
    </xdr:to>
    <xdr:sp macro="" textlink="">
      <xdr:nvSpPr>
        <xdr:cNvPr id="732" name="楕円 731">
          <a:extLst>
            <a:ext uri="{FF2B5EF4-FFF2-40B4-BE49-F238E27FC236}">
              <a16:creationId xmlns:a16="http://schemas.microsoft.com/office/drawing/2014/main" id="{845808BF-940F-4F91-9D42-ED834E829E94}"/>
            </a:ext>
          </a:extLst>
        </xdr:cNvPr>
        <xdr:cNvSpPr/>
      </xdr:nvSpPr>
      <xdr:spPr>
        <a:xfrm>
          <a:off x="18605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30480</xdr:rowOff>
    </xdr:from>
    <xdr:to>
      <xdr:col>102</xdr:col>
      <xdr:colOff>114300</xdr:colOff>
      <xdr:row>86</xdr:row>
      <xdr:rowOff>30480</xdr:rowOff>
    </xdr:to>
    <xdr:cxnSp macro="">
      <xdr:nvCxnSpPr>
        <xdr:cNvPr id="733" name="直線コネクタ 732">
          <a:extLst>
            <a:ext uri="{FF2B5EF4-FFF2-40B4-BE49-F238E27FC236}">
              <a16:creationId xmlns:a16="http://schemas.microsoft.com/office/drawing/2014/main" id="{3FDC9D10-2BFA-4FC1-AA86-2036B912EEF0}"/>
            </a:ext>
          </a:extLst>
        </xdr:cNvPr>
        <xdr:cNvCxnSpPr/>
      </xdr:nvCxnSpPr>
      <xdr:spPr>
        <a:xfrm>
          <a:off x="18656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34" name="n_1aveValue【児童館】&#10;一人当たり面積">
          <a:extLst>
            <a:ext uri="{FF2B5EF4-FFF2-40B4-BE49-F238E27FC236}">
              <a16:creationId xmlns:a16="http://schemas.microsoft.com/office/drawing/2014/main" id="{80327EAE-E580-44D8-8385-A16CC945D5EB}"/>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5" name="n_2aveValue【児童館】&#10;一人当たり面積">
          <a:extLst>
            <a:ext uri="{FF2B5EF4-FFF2-40B4-BE49-F238E27FC236}">
              <a16:creationId xmlns:a16="http://schemas.microsoft.com/office/drawing/2014/main" id="{9B42E812-97BA-4E7B-9DA0-70445F84FE3A}"/>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736" name="n_3aveValue【児童館】&#10;一人当たり面積">
          <a:extLst>
            <a:ext uri="{FF2B5EF4-FFF2-40B4-BE49-F238E27FC236}">
              <a16:creationId xmlns:a16="http://schemas.microsoft.com/office/drawing/2014/main" id="{04BF550C-5ACA-4499-AFF9-6DB5A378BD2E}"/>
            </a:ext>
          </a:extLst>
        </xdr:cNvPr>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37" name="n_4aveValue【児童館】&#10;一人当たり面積">
          <a:extLst>
            <a:ext uri="{FF2B5EF4-FFF2-40B4-BE49-F238E27FC236}">
              <a16:creationId xmlns:a16="http://schemas.microsoft.com/office/drawing/2014/main" id="{E5BAE1A8-9935-4289-B263-A871547FC200}"/>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738" name="n_1mainValue【児童館】&#10;一人当たり面積">
          <a:extLst>
            <a:ext uri="{FF2B5EF4-FFF2-40B4-BE49-F238E27FC236}">
              <a16:creationId xmlns:a16="http://schemas.microsoft.com/office/drawing/2014/main" id="{C7A1C57D-D219-4AA0-91C1-E1312228DA06}"/>
            </a:ext>
          </a:extLst>
        </xdr:cNvPr>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739" name="n_2mainValue【児童館】&#10;一人当たり面積">
          <a:extLst>
            <a:ext uri="{FF2B5EF4-FFF2-40B4-BE49-F238E27FC236}">
              <a16:creationId xmlns:a16="http://schemas.microsoft.com/office/drawing/2014/main" id="{3611C4F3-6BE4-4207-8952-95F0D48AFFEF}"/>
            </a:ext>
          </a:extLst>
        </xdr:cNvPr>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72407</xdr:rowOff>
    </xdr:from>
    <xdr:ext cx="469744" cy="259045"/>
    <xdr:sp macro="" textlink="">
      <xdr:nvSpPr>
        <xdr:cNvPr id="740" name="n_3mainValue【児童館】&#10;一人当たり面積">
          <a:extLst>
            <a:ext uri="{FF2B5EF4-FFF2-40B4-BE49-F238E27FC236}">
              <a16:creationId xmlns:a16="http://schemas.microsoft.com/office/drawing/2014/main" id="{380A9327-6FB6-4B8B-B2CA-884364DEF194}"/>
            </a:ext>
          </a:extLst>
        </xdr:cNvPr>
        <xdr:cNvSpPr txBox="1"/>
      </xdr:nvSpPr>
      <xdr:spPr>
        <a:xfrm>
          <a:off x="19310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72407</xdr:rowOff>
    </xdr:from>
    <xdr:ext cx="469744" cy="259045"/>
    <xdr:sp macro="" textlink="">
      <xdr:nvSpPr>
        <xdr:cNvPr id="741" name="n_4mainValue【児童館】&#10;一人当たり面積">
          <a:extLst>
            <a:ext uri="{FF2B5EF4-FFF2-40B4-BE49-F238E27FC236}">
              <a16:creationId xmlns:a16="http://schemas.microsoft.com/office/drawing/2014/main" id="{E1DCD09F-5509-4B52-9D7B-7B349752D0A8}"/>
            </a:ext>
          </a:extLst>
        </xdr:cNvPr>
        <xdr:cNvSpPr txBox="1"/>
      </xdr:nvSpPr>
      <xdr:spPr>
        <a:xfrm>
          <a:off x="18421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23757070-5188-4F39-B6B3-C962BC1E62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1DCCA6CF-8DD2-4A06-ADD4-1EBDBBB5C3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12D74EE1-463F-4E8D-BD70-36FF8D9725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183EE0F8-A123-43FE-BD7B-A73974DD5B9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3BA12A36-1AA4-49D3-8B20-A60C0D3E39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4CC340F1-2295-41D9-99D9-C82079372F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1DCB36C9-F524-4C7C-B854-6330009A1C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AA4D891D-9318-4EA1-B90B-1B5C8108136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530CC7CF-DB1A-47D7-9213-561AC0F195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62FCDF1C-6BE2-443D-828B-CB2E1ADA936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6CDDCD44-4CC3-468A-A440-41A04071188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06B1B59B-523B-4663-9C12-2A4CC74C88B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7DC556DF-9735-49C1-9F24-9AE8559382A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C66585BB-1FF4-4A67-AF86-AF24917F731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5AE27FC0-25D8-4CFB-9D50-6F7E4AF3BC8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9526A061-D457-4358-90F9-FDB884F4031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BE32DB09-C5B4-4B64-B9BC-6D96C9E716E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2BEA28FC-DD39-42B7-A8B7-A9CE88FBD66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576DA335-4E00-465E-BAAE-D2C7C4BFD4A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20F27827-07BF-4CE1-9A1C-AADF83D3434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1882BDD1-7E17-4916-913C-0BF78928B6D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D0ED1393-DFFB-48EF-A444-1F1E8C4D35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DE97050A-ACF9-457E-8BDE-30A6031DB1E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53945FAB-2E7C-4DB0-B0F8-1B04F2A5DF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BE56278E-47BB-404E-8856-4EB5A85816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83EB5E89-D634-4158-8212-35BE939BE1A2}"/>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a:extLst>
            <a:ext uri="{FF2B5EF4-FFF2-40B4-BE49-F238E27FC236}">
              <a16:creationId xmlns:a16="http://schemas.microsoft.com/office/drawing/2014/main" id="{529888B8-A361-4EE8-93CF-B0054DE35AA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B59BBD76-16BA-4801-AFAD-0A0358B2090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70" name="【公民館】&#10;有形固定資産減価償却率最大値テキスト">
          <a:extLst>
            <a:ext uri="{FF2B5EF4-FFF2-40B4-BE49-F238E27FC236}">
              <a16:creationId xmlns:a16="http://schemas.microsoft.com/office/drawing/2014/main" id="{496F4733-F7CD-42D7-BAB0-6A5F0C30AAFF}"/>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71" name="直線コネクタ 770">
          <a:extLst>
            <a:ext uri="{FF2B5EF4-FFF2-40B4-BE49-F238E27FC236}">
              <a16:creationId xmlns:a16="http://schemas.microsoft.com/office/drawing/2014/main" id="{91F1F63D-BA2E-4C7F-A3EE-D6DA0D77AB7F}"/>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772" name="【公民館】&#10;有形固定資産減価償却率平均値テキスト">
          <a:extLst>
            <a:ext uri="{FF2B5EF4-FFF2-40B4-BE49-F238E27FC236}">
              <a16:creationId xmlns:a16="http://schemas.microsoft.com/office/drawing/2014/main" id="{702895B8-ADD9-45E7-A699-E800B3DC8150}"/>
            </a:ext>
          </a:extLst>
        </xdr:cNvPr>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73" name="フローチャート: 判断 772">
          <a:extLst>
            <a:ext uri="{FF2B5EF4-FFF2-40B4-BE49-F238E27FC236}">
              <a16:creationId xmlns:a16="http://schemas.microsoft.com/office/drawing/2014/main" id="{2D3FF3BF-EA25-467E-B3A4-4ABD5AFBC798}"/>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774" name="フローチャート: 判断 773">
          <a:extLst>
            <a:ext uri="{FF2B5EF4-FFF2-40B4-BE49-F238E27FC236}">
              <a16:creationId xmlns:a16="http://schemas.microsoft.com/office/drawing/2014/main" id="{84028330-D8C8-420F-BB91-F61199610105}"/>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75" name="フローチャート: 判断 774">
          <a:extLst>
            <a:ext uri="{FF2B5EF4-FFF2-40B4-BE49-F238E27FC236}">
              <a16:creationId xmlns:a16="http://schemas.microsoft.com/office/drawing/2014/main" id="{B4B7CFB2-ED9D-44D7-9239-FBF8A1C44294}"/>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76" name="フローチャート: 判断 775">
          <a:extLst>
            <a:ext uri="{FF2B5EF4-FFF2-40B4-BE49-F238E27FC236}">
              <a16:creationId xmlns:a16="http://schemas.microsoft.com/office/drawing/2014/main" id="{398E5CDF-F51C-49DC-9416-04E066E27202}"/>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777" name="フローチャート: 判断 776">
          <a:extLst>
            <a:ext uri="{FF2B5EF4-FFF2-40B4-BE49-F238E27FC236}">
              <a16:creationId xmlns:a16="http://schemas.microsoft.com/office/drawing/2014/main" id="{CF986230-3C81-4919-A7DE-EAE5A0AE6CCA}"/>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8BDECEF-184E-482F-B180-38832ED034B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697ED6B-0ECE-4691-B573-E9E935CF20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F8FFBF2-B048-4883-8849-BDCB143E20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974C659-3B99-488B-A362-01E5E2CD8B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70B2A145-36B5-4193-8B92-1D89E79F0F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144599</xdr:rowOff>
    </xdr:from>
    <xdr:to>
      <xdr:col>85</xdr:col>
      <xdr:colOff>177800</xdr:colOff>
      <xdr:row>109</xdr:row>
      <xdr:rowOff>74749</xdr:rowOff>
    </xdr:to>
    <xdr:sp macro="" textlink="">
      <xdr:nvSpPr>
        <xdr:cNvPr id="783" name="楕円 782">
          <a:extLst>
            <a:ext uri="{FF2B5EF4-FFF2-40B4-BE49-F238E27FC236}">
              <a16:creationId xmlns:a16="http://schemas.microsoft.com/office/drawing/2014/main" id="{669A42E9-6B10-4BC2-8403-B35FC9270726}"/>
            </a:ext>
          </a:extLst>
        </xdr:cNvPr>
        <xdr:cNvSpPr/>
      </xdr:nvSpPr>
      <xdr:spPr>
        <a:xfrm>
          <a:off x="162687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59526</xdr:rowOff>
    </xdr:from>
    <xdr:ext cx="405111" cy="259045"/>
    <xdr:sp macro="" textlink="">
      <xdr:nvSpPr>
        <xdr:cNvPr id="784" name="【公民館】&#10;有形固定資産減価償却率該当値テキスト">
          <a:extLst>
            <a:ext uri="{FF2B5EF4-FFF2-40B4-BE49-F238E27FC236}">
              <a16:creationId xmlns:a16="http://schemas.microsoft.com/office/drawing/2014/main" id="{4B4B03C9-865E-4647-9C5F-1F7906C2E8F7}"/>
            </a:ext>
          </a:extLst>
        </xdr:cNvPr>
        <xdr:cNvSpPr txBox="1"/>
      </xdr:nvSpPr>
      <xdr:spPr>
        <a:xfrm>
          <a:off x="16357600" y="185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139700</xdr:rowOff>
    </xdr:from>
    <xdr:to>
      <xdr:col>81</xdr:col>
      <xdr:colOff>101600</xdr:colOff>
      <xdr:row>109</xdr:row>
      <xdr:rowOff>69850</xdr:rowOff>
    </xdr:to>
    <xdr:sp macro="" textlink="">
      <xdr:nvSpPr>
        <xdr:cNvPr id="785" name="楕円 784">
          <a:extLst>
            <a:ext uri="{FF2B5EF4-FFF2-40B4-BE49-F238E27FC236}">
              <a16:creationId xmlns:a16="http://schemas.microsoft.com/office/drawing/2014/main" id="{B12108B1-ADE5-4178-9325-C2945A98BA35}"/>
            </a:ext>
          </a:extLst>
        </xdr:cNvPr>
        <xdr:cNvSpPr/>
      </xdr:nvSpPr>
      <xdr:spPr>
        <a:xfrm>
          <a:off x="15430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19050</xdr:rowOff>
    </xdr:from>
    <xdr:to>
      <xdr:col>85</xdr:col>
      <xdr:colOff>127000</xdr:colOff>
      <xdr:row>109</xdr:row>
      <xdr:rowOff>23949</xdr:rowOff>
    </xdr:to>
    <xdr:cxnSp macro="">
      <xdr:nvCxnSpPr>
        <xdr:cNvPr id="786" name="直線コネクタ 785">
          <a:extLst>
            <a:ext uri="{FF2B5EF4-FFF2-40B4-BE49-F238E27FC236}">
              <a16:creationId xmlns:a16="http://schemas.microsoft.com/office/drawing/2014/main" id="{486712C2-16EF-4C27-8AE0-74B3EDB4CDAC}"/>
            </a:ext>
          </a:extLst>
        </xdr:cNvPr>
        <xdr:cNvCxnSpPr/>
      </xdr:nvCxnSpPr>
      <xdr:spPr>
        <a:xfrm>
          <a:off x="15481300" y="187071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113574</xdr:rowOff>
    </xdr:from>
    <xdr:to>
      <xdr:col>76</xdr:col>
      <xdr:colOff>165100</xdr:colOff>
      <xdr:row>109</xdr:row>
      <xdr:rowOff>43724</xdr:rowOff>
    </xdr:to>
    <xdr:sp macro="" textlink="">
      <xdr:nvSpPr>
        <xdr:cNvPr id="787" name="楕円 786">
          <a:extLst>
            <a:ext uri="{FF2B5EF4-FFF2-40B4-BE49-F238E27FC236}">
              <a16:creationId xmlns:a16="http://schemas.microsoft.com/office/drawing/2014/main" id="{BC90AE93-C85E-4169-ADF8-2E28CA24FCAA}"/>
            </a:ext>
          </a:extLst>
        </xdr:cNvPr>
        <xdr:cNvSpPr/>
      </xdr:nvSpPr>
      <xdr:spPr>
        <a:xfrm>
          <a:off x="14541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164374</xdr:rowOff>
    </xdr:from>
    <xdr:to>
      <xdr:col>81</xdr:col>
      <xdr:colOff>50800</xdr:colOff>
      <xdr:row>109</xdr:row>
      <xdr:rowOff>19050</xdr:rowOff>
    </xdr:to>
    <xdr:cxnSp macro="">
      <xdr:nvCxnSpPr>
        <xdr:cNvPr id="788" name="直線コネクタ 787">
          <a:extLst>
            <a:ext uri="{FF2B5EF4-FFF2-40B4-BE49-F238E27FC236}">
              <a16:creationId xmlns:a16="http://schemas.microsoft.com/office/drawing/2014/main" id="{417B2733-23C5-413B-97CE-5C53212BE18C}"/>
            </a:ext>
          </a:extLst>
        </xdr:cNvPr>
        <xdr:cNvCxnSpPr/>
      </xdr:nvCxnSpPr>
      <xdr:spPr>
        <a:xfrm>
          <a:off x="14592300" y="186809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74386</xdr:rowOff>
    </xdr:from>
    <xdr:to>
      <xdr:col>72</xdr:col>
      <xdr:colOff>38100</xdr:colOff>
      <xdr:row>109</xdr:row>
      <xdr:rowOff>4536</xdr:rowOff>
    </xdr:to>
    <xdr:sp macro="" textlink="">
      <xdr:nvSpPr>
        <xdr:cNvPr id="789" name="楕円 788">
          <a:extLst>
            <a:ext uri="{FF2B5EF4-FFF2-40B4-BE49-F238E27FC236}">
              <a16:creationId xmlns:a16="http://schemas.microsoft.com/office/drawing/2014/main" id="{47FA7858-5684-4622-A795-566813C274AC}"/>
            </a:ext>
          </a:extLst>
        </xdr:cNvPr>
        <xdr:cNvSpPr/>
      </xdr:nvSpPr>
      <xdr:spPr>
        <a:xfrm>
          <a:off x="1365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125186</xdr:rowOff>
    </xdr:from>
    <xdr:to>
      <xdr:col>76</xdr:col>
      <xdr:colOff>114300</xdr:colOff>
      <xdr:row>108</xdr:row>
      <xdr:rowOff>164374</xdr:rowOff>
    </xdr:to>
    <xdr:cxnSp macro="">
      <xdr:nvCxnSpPr>
        <xdr:cNvPr id="790" name="直線コネクタ 789">
          <a:extLst>
            <a:ext uri="{FF2B5EF4-FFF2-40B4-BE49-F238E27FC236}">
              <a16:creationId xmlns:a16="http://schemas.microsoft.com/office/drawing/2014/main" id="{EEC6E7AB-FB54-478A-AFAD-0A6331E501AA}"/>
            </a:ext>
          </a:extLst>
        </xdr:cNvPr>
        <xdr:cNvCxnSpPr/>
      </xdr:nvCxnSpPr>
      <xdr:spPr>
        <a:xfrm>
          <a:off x="13703300" y="186417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20501</xdr:rowOff>
    </xdr:from>
    <xdr:to>
      <xdr:col>67</xdr:col>
      <xdr:colOff>101600</xdr:colOff>
      <xdr:row>108</xdr:row>
      <xdr:rowOff>122101</xdr:rowOff>
    </xdr:to>
    <xdr:sp macro="" textlink="">
      <xdr:nvSpPr>
        <xdr:cNvPr id="791" name="楕円 790">
          <a:extLst>
            <a:ext uri="{FF2B5EF4-FFF2-40B4-BE49-F238E27FC236}">
              <a16:creationId xmlns:a16="http://schemas.microsoft.com/office/drawing/2014/main" id="{E67CD7A6-BC8B-49C8-86AE-34B5F576F7E9}"/>
            </a:ext>
          </a:extLst>
        </xdr:cNvPr>
        <xdr:cNvSpPr/>
      </xdr:nvSpPr>
      <xdr:spPr>
        <a:xfrm>
          <a:off x="1276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71301</xdr:rowOff>
    </xdr:from>
    <xdr:to>
      <xdr:col>71</xdr:col>
      <xdr:colOff>177800</xdr:colOff>
      <xdr:row>108</xdr:row>
      <xdr:rowOff>125186</xdr:rowOff>
    </xdr:to>
    <xdr:cxnSp macro="">
      <xdr:nvCxnSpPr>
        <xdr:cNvPr id="792" name="直線コネクタ 791">
          <a:extLst>
            <a:ext uri="{FF2B5EF4-FFF2-40B4-BE49-F238E27FC236}">
              <a16:creationId xmlns:a16="http://schemas.microsoft.com/office/drawing/2014/main" id="{7430EDEC-BDB1-47EF-A060-380C0881AC91}"/>
            </a:ext>
          </a:extLst>
        </xdr:cNvPr>
        <xdr:cNvCxnSpPr/>
      </xdr:nvCxnSpPr>
      <xdr:spPr>
        <a:xfrm>
          <a:off x="12814300" y="1858790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793" name="n_1aveValue【公民館】&#10;有形固定資産減価償却率">
          <a:extLst>
            <a:ext uri="{FF2B5EF4-FFF2-40B4-BE49-F238E27FC236}">
              <a16:creationId xmlns:a16="http://schemas.microsoft.com/office/drawing/2014/main" id="{FCCB1A51-71EA-4EB8-86EA-C37BFB96A1BB}"/>
            </a:ext>
          </a:extLst>
        </xdr:cNvPr>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794" name="n_2aveValue【公民館】&#10;有形固定資産減価償却率">
          <a:extLst>
            <a:ext uri="{FF2B5EF4-FFF2-40B4-BE49-F238E27FC236}">
              <a16:creationId xmlns:a16="http://schemas.microsoft.com/office/drawing/2014/main" id="{A3B85F24-56DD-4336-929E-48EEB63DB84C}"/>
            </a:ext>
          </a:extLst>
        </xdr:cNvPr>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795" name="n_3aveValue【公民館】&#10;有形固定資産減価償却率">
          <a:extLst>
            <a:ext uri="{FF2B5EF4-FFF2-40B4-BE49-F238E27FC236}">
              <a16:creationId xmlns:a16="http://schemas.microsoft.com/office/drawing/2014/main" id="{F8588BF6-4046-476F-9B22-46E0E3992A6A}"/>
            </a:ext>
          </a:extLst>
        </xdr:cNvPr>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796" name="n_4aveValue【公民館】&#10;有形固定資産減価償却率">
          <a:extLst>
            <a:ext uri="{FF2B5EF4-FFF2-40B4-BE49-F238E27FC236}">
              <a16:creationId xmlns:a16="http://schemas.microsoft.com/office/drawing/2014/main" id="{011D04C4-87F4-4F57-AEAF-3A76DDBFB49A}"/>
            </a:ext>
          </a:extLst>
        </xdr:cNvPr>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60977</xdr:rowOff>
    </xdr:from>
    <xdr:ext cx="405111" cy="259045"/>
    <xdr:sp macro="" textlink="">
      <xdr:nvSpPr>
        <xdr:cNvPr id="797" name="n_1mainValue【公民館】&#10;有形固定資産減価償却率">
          <a:extLst>
            <a:ext uri="{FF2B5EF4-FFF2-40B4-BE49-F238E27FC236}">
              <a16:creationId xmlns:a16="http://schemas.microsoft.com/office/drawing/2014/main" id="{8F9310DD-CCCD-46A7-AB72-975BEB5A817E}"/>
            </a:ext>
          </a:extLst>
        </xdr:cNvPr>
        <xdr:cNvSpPr txBox="1"/>
      </xdr:nvSpPr>
      <xdr:spPr>
        <a:xfrm>
          <a:off x="152660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34851</xdr:rowOff>
    </xdr:from>
    <xdr:ext cx="405111" cy="259045"/>
    <xdr:sp macro="" textlink="">
      <xdr:nvSpPr>
        <xdr:cNvPr id="798" name="n_2mainValue【公民館】&#10;有形固定資産減価償却率">
          <a:extLst>
            <a:ext uri="{FF2B5EF4-FFF2-40B4-BE49-F238E27FC236}">
              <a16:creationId xmlns:a16="http://schemas.microsoft.com/office/drawing/2014/main" id="{72863B37-FCBE-4C9B-BFBF-FAC5293FDF18}"/>
            </a:ext>
          </a:extLst>
        </xdr:cNvPr>
        <xdr:cNvSpPr txBox="1"/>
      </xdr:nvSpPr>
      <xdr:spPr>
        <a:xfrm>
          <a:off x="14389744" y="187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167113</xdr:rowOff>
    </xdr:from>
    <xdr:ext cx="405111" cy="259045"/>
    <xdr:sp macro="" textlink="">
      <xdr:nvSpPr>
        <xdr:cNvPr id="799" name="n_3mainValue【公民館】&#10;有形固定資産減価償却率">
          <a:extLst>
            <a:ext uri="{FF2B5EF4-FFF2-40B4-BE49-F238E27FC236}">
              <a16:creationId xmlns:a16="http://schemas.microsoft.com/office/drawing/2014/main" id="{5E7BE33B-A730-4858-B0BA-210C585B15D9}"/>
            </a:ext>
          </a:extLst>
        </xdr:cNvPr>
        <xdr:cNvSpPr txBox="1"/>
      </xdr:nvSpPr>
      <xdr:spPr>
        <a:xfrm>
          <a:off x="135007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113228</xdr:rowOff>
    </xdr:from>
    <xdr:ext cx="405111" cy="259045"/>
    <xdr:sp macro="" textlink="">
      <xdr:nvSpPr>
        <xdr:cNvPr id="800" name="n_4mainValue【公民館】&#10;有形固定資産減価償却率">
          <a:extLst>
            <a:ext uri="{FF2B5EF4-FFF2-40B4-BE49-F238E27FC236}">
              <a16:creationId xmlns:a16="http://schemas.microsoft.com/office/drawing/2014/main" id="{C8745F24-12D5-43F7-8377-D95676FC208A}"/>
            </a:ext>
          </a:extLst>
        </xdr:cNvPr>
        <xdr:cNvSpPr txBox="1"/>
      </xdr:nvSpPr>
      <xdr:spPr>
        <a:xfrm>
          <a:off x="12611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1A537182-766B-49CB-9816-0C908FD0E8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F47E3263-8F52-4777-B3C9-2905D0E8D0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10A96F94-F9E2-46BC-AE5B-7DA2E59311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3F2BE973-4251-47D2-AAFF-B0E68CAB937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5BBB5F88-3D15-4EB3-8138-DF7C22B695D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60D8B87F-71D2-41A0-9E8B-946B0EF549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EC71B0F1-3C4C-40A2-8BDB-576A9576D0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C1C93867-BFA8-4991-9697-E52ADE42D2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128724FA-48B6-4C30-A2CA-2019379B38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4881AFD0-8ABC-4A8C-9214-F0516B07C3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20246A7C-6018-4594-B39A-B6F1D9D1838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92EBCF76-F651-471B-9421-414638AC017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795F5DDE-5CE4-47CA-B9BE-8181DC5C857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B00A8FD2-924E-4212-948D-935E2C78AE0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1975FC92-49E8-4F45-A6BF-1F6A6D415B6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B2125481-2E71-489A-8931-2D3B91304D3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7615B5EE-D7CF-445D-8EB1-FEDCA40D4B3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A59CCE81-C46D-4EB1-A276-7D48932DFFA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248182AE-8C80-45C0-89AC-DB043EF9AC1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CAC72AA4-2AAF-4413-94B3-5F83BD2061E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F558CCF4-391F-453B-91F3-C7BE1B08A1C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7B0E06AC-238A-4769-811F-8AE12CC2AAC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4E2F07E-02DA-4811-8D64-D6B42134EF0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CCE3DB67-44C1-4B16-9BD7-EC5A588C2E4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F21AC4A5-B510-4E91-949F-34F004F014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6" name="直線コネクタ 825">
          <a:extLst>
            <a:ext uri="{FF2B5EF4-FFF2-40B4-BE49-F238E27FC236}">
              <a16:creationId xmlns:a16="http://schemas.microsoft.com/office/drawing/2014/main" id="{1127D26E-B97D-485F-BD60-E75E76B7DA8D}"/>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7" name="【公民館】&#10;一人当たり面積最小値テキスト">
          <a:extLst>
            <a:ext uri="{FF2B5EF4-FFF2-40B4-BE49-F238E27FC236}">
              <a16:creationId xmlns:a16="http://schemas.microsoft.com/office/drawing/2014/main" id="{FDA7323B-3322-4E46-8E44-E2EA9283E7B9}"/>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8" name="直線コネクタ 827">
          <a:extLst>
            <a:ext uri="{FF2B5EF4-FFF2-40B4-BE49-F238E27FC236}">
              <a16:creationId xmlns:a16="http://schemas.microsoft.com/office/drawing/2014/main" id="{2B4897F6-0132-4623-A65D-FCC7A55E7B24}"/>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29" name="【公民館】&#10;一人当たり面積最大値テキスト">
          <a:extLst>
            <a:ext uri="{FF2B5EF4-FFF2-40B4-BE49-F238E27FC236}">
              <a16:creationId xmlns:a16="http://schemas.microsoft.com/office/drawing/2014/main" id="{A40A81D4-1BB4-40E4-B236-BF4BD3C09A28}"/>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30" name="直線コネクタ 829">
          <a:extLst>
            <a:ext uri="{FF2B5EF4-FFF2-40B4-BE49-F238E27FC236}">
              <a16:creationId xmlns:a16="http://schemas.microsoft.com/office/drawing/2014/main" id="{4B374510-FD1B-44DF-9AB1-BD8C87480D77}"/>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831" name="【公民館】&#10;一人当たり面積平均値テキスト">
          <a:extLst>
            <a:ext uri="{FF2B5EF4-FFF2-40B4-BE49-F238E27FC236}">
              <a16:creationId xmlns:a16="http://schemas.microsoft.com/office/drawing/2014/main" id="{B1BB033B-E63C-4DA3-804A-1359C2626F7D}"/>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32" name="フローチャート: 判断 831">
          <a:extLst>
            <a:ext uri="{FF2B5EF4-FFF2-40B4-BE49-F238E27FC236}">
              <a16:creationId xmlns:a16="http://schemas.microsoft.com/office/drawing/2014/main" id="{E1C1E1B2-EA4D-4136-9BF5-415520323E70}"/>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33" name="フローチャート: 判断 832">
          <a:extLst>
            <a:ext uri="{FF2B5EF4-FFF2-40B4-BE49-F238E27FC236}">
              <a16:creationId xmlns:a16="http://schemas.microsoft.com/office/drawing/2014/main" id="{4A79ED15-02E1-4277-AB96-CED82F269D12}"/>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834" name="フローチャート: 判断 833">
          <a:extLst>
            <a:ext uri="{FF2B5EF4-FFF2-40B4-BE49-F238E27FC236}">
              <a16:creationId xmlns:a16="http://schemas.microsoft.com/office/drawing/2014/main" id="{B6558C96-E13A-40BE-AC3F-B5A1E6978270}"/>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5" name="フローチャート: 判断 834">
          <a:extLst>
            <a:ext uri="{FF2B5EF4-FFF2-40B4-BE49-F238E27FC236}">
              <a16:creationId xmlns:a16="http://schemas.microsoft.com/office/drawing/2014/main" id="{3492E676-6624-4674-8407-89CC2D61A8B9}"/>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36" name="フローチャート: 判断 835">
          <a:extLst>
            <a:ext uri="{FF2B5EF4-FFF2-40B4-BE49-F238E27FC236}">
              <a16:creationId xmlns:a16="http://schemas.microsoft.com/office/drawing/2014/main" id="{78058DA5-35E9-456A-BEF0-7F94C8E41A9C}"/>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EA8BDDA-E075-4980-B82E-3645D8A267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41F1EDC-F243-4B0E-99CC-90E0C96324C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DEEABCB-88AA-4B9A-B86A-492041A79F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E1869084-69F0-4068-A910-EF83A56744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265E9737-5554-43C6-8C55-8AA76F7DC3A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49349</xdr:rowOff>
    </xdr:from>
    <xdr:to>
      <xdr:col>116</xdr:col>
      <xdr:colOff>114300</xdr:colOff>
      <xdr:row>108</xdr:row>
      <xdr:rowOff>150949</xdr:rowOff>
    </xdr:to>
    <xdr:sp macro="" textlink="">
      <xdr:nvSpPr>
        <xdr:cNvPr id="842" name="楕円 841">
          <a:extLst>
            <a:ext uri="{FF2B5EF4-FFF2-40B4-BE49-F238E27FC236}">
              <a16:creationId xmlns:a16="http://schemas.microsoft.com/office/drawing/2014/main" id="{D1CD18DD-D799-4A75-B44E-852005A8BEAD}"/>
            </a:ext>
          </a:extLst>
        </xdr:cNvPr>
        <xdr:cNvSpPr/>
      </xdr:nvSpPr>
      <xdr:spPr>
        <a:xfrm>
          <a:off x="221107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135726</xdr:rowOff>
    </xdr:from>
    <xdr:ext cx="469744" cy="259045"/>
    <xdr:sp macro="" textlink="">
      <xdr:nvSpPr>
        <xdr:cNvPr id="843" name="【公民館】&#10;一人当たり面積該当値テキスト">
          <a:extLst>
            <a:ext uri="{FF2B5EF4-FFF2-40B4-BE49-F238E27FC236}">
              <a16:creationId xmlns:a16="http://schemas.microsoft.com/office/drawing/2014/main" id="{0A3875C8-FF90-4608-AD5E-8246A64F623F}"/>
            </a:ext>
          </a:extLst>
        </xdr:cNvPr>
        <xdr:cNvSpPr txBox="1"/>
      </xdr:nvSpPr>
      <xdr:spPr>
        <a:xfrm>
          <a:off x="22199600" y="1848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49349</xdr:rowOff>
    </xdr:from>
    <xdr:to>
      <xdr:col>112</xdr:col>
      <xdr:colOff>38100</xdr:colOff>
      <xdr:row>108</xdr:row>
      <xdr:rowOff>150949</xdr:rowOff>
    </xdr:to>
    <xdr:sp macro="" textlink="">
      <xdr:nvSpPr>
        <xdr:cNvPr id="844" name="楕円 843">
          <a:extLst>
            <a:ext uri="{FF2B5EF4-FFF2-40B4-BE49-F238E27FC236}">
              <a16:creationId xmlns:a16="http://schemas.microsoft.com/office/drawing/2014/main" id="{7779FA3D-A610-40B1-BC2F-5AE8234417BA}"/>
            </a:ext>
          </a:extLst>
        </xdr:cNvPr>
        <xdr:cNvSpPr/>
      </xdr:nvSpPr>
      <xdr:spPr>
        <a:xfrm>
          <a:off x="21272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100149</xdr:rowOff>
    </xdr:from>
    <xdr:to>
      <xdr:col>116</xdr:col>
      <xdr:colOff>63500</xdr:colOff>
      <xdr:row>108</xdr:row>
      <xdr:rowOff>100149</xdr:rowOff>
    </xdr:to>
    <xdr:cxnSp macro="">
      <xdr:nvCxnSpPr>
        <xdr:cNvPr id="845" name="直線コネクタ 844">
          <a:extLst>
            <a:ext uri="{FF2B5EF4-FFF2-40B4-BE49-F238E27FC236}">
              <a16:creationId xmlns:a16="http://schemas.microsoft.com/office/drawing/2014/main" id="{EDA0AB5F-2605-48E3-96FC-0DA0690119B4}"/>
            </a:ext>
          </a:extLst>
        </xdr:cNvPr>
        <xdr:cNvCxnSpPr/>
      </xdr:nvCxnSpPr>
      <xdr:spPr>
        <a:xfrm>
          <a:off x="21323300" y="186167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49349</xdr:rowOff>
    </xdr:from>
    <xdr:to>
      <xdr:col>107</xdr:col>
      <xdr:colOff>101600</xdr:colOff>
      <xdr:row>108</xdr:row>
      <xdr:rowOff>150949</xdr:rowOff>
    </xdr:to>
    <xdr:sp macro="" textlink="">
      <xdr:nvSpPr>
        <xdr:cNvPr id="846" name="楕円 845">
          <a:extLst>
            <a:ext uri="{FF2B5EF4-FFF2-40B4-BE49-F238E27FC236}">
              <a16:creationId xmlns:a16="http://schemas.microsoft.com/office/drawing/2014/main" id="{6A52FC32-4786-4A6A-AE18-40C2157F8B35}"/>
            </a:ext>
          </a:extLst>
        </xdr:cNvPr>
        <xdr:cNvSpPr/>
      </xdr:nvSpPr>
      <xdr:spPr>
        <a:xfrm>
          <a:off x="20383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100149</xdr:rowOff>
    </xdr:from>
    <xdr:to>
      <xdr:col>111</xdr:col>
      <xdr:colOff>177800</xdr:colOff>
      <xdr:row>108</xdr:row>
      <xdr:rowOff>100149</xdr:rowOff>
    </xdr:to>
    <xdr:cxnSp macro="">
      <xdr:nvCxnSpPr>
        <xdr:cNvPr id="847" name="直線コネクタ 846">
          <a:extLst>
            <a:ext uri="{FF2B5EF4-FFF2-40B4-BE49-F238E27FC236}">
              <a16:creationId xmlns:a16="http://schemas.microsoft.com/office/drawing/2014/main" id="{69B9BD8E-8A16-48B8-9110-5B445507AC1D}"/>
            </a:ext>
          </a:extLst>
        </xdr:cNvPr>
        <xdr:cNvCxnSpPr/>
      </xdr:nvCxnSpPr>
      <xdr:spPr>
        <a:xfrm>
          <a:off x="20434300" y="18616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49349</xdr:rowOff>
    </xdr:from>
    <xdr:to>
      <xdr:col>102</xdr:col>
      <xdr:colOff>165100</xdr:colOff>
      <xdr:row>108</xdr:row>
      <xdr:rowOff>150949</xdr:rowOff>
    </xdr:to>
    <xdr:sp macro="" textlink="">
      <xdr:nvSpPr>
        <xdr:cNvPr id="848" name="楕円 847">
          <a:extLst>
            <a:ext uri="{FF2B5EF4-FFF2-40B4-BE49-F238E27FC236}">
              <a16:creationId xmlns:a16="http://schemas.microsoft.com/office/drawing/2014/main" id="{C7ED4668-BB88-44B8-8B30-CB27507B2C5E}"/>
            </a:ext>
          </a:extLst>
        </xdr:cNvPr>
        <xdr:cNvSpPr/>
      </xdr:nvSpPr>
      <xdr:spPr>
        <a:xfrm>
          <a:off x="19494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100149</xdr:rowOff>
    </xdr:from>
    <xdr:to>
      <xdr:col>107</xdr:col>
      <xdr:colOff>50800</xdr:colOff>
      <xdr:row>108</xdr:row>
      <xdr:rowOff>100149</xdr:rowOff>
    </xdr:to>
    <xdr:cxnSp macro="">
      <xdr:nvCxnSpPr>
        <xdr:cNvPr id="849" name="直線コネクタ 848">
          <a:extLst>
            <a:ext uri="{FF2B5EF4-FFF2-40B4-BE49-F238E27FC236}">
              <a16:creationId xmlns:a16="http://schemas.microsoft.com/office/drawing/2014/main" id="{699CF557-248B-44E1-8678-A69E6B33F8BF}"/>
            </a:ext>
          </a:extLst>
        </xdr:cNvPr>
        <xdr:cNvCxnSpPr/>
      </xdr:nvCxnSpPr>
      <xdr:spPr>
        <a:xfrm>
          <a:off x="19545300" y="18616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50437</xdr:rowOff>
    </xdr:from>
    <xdr:to>
      <xdr:col>98</xdr:col>
      <xdr:colOff>38100</xdr:colOff>
      <xdr:row>108</xdr:row>
      <xdr:rowOff>152037</xdr:rowOff>
    </xdr:to>
    <xdr:sp macro="" textlink="">
      <xdr:nvSpPr>
        <xdr:cNvPr id="850" name="楕円 849">
          <a:extLst>
            <a:ext uri="{FF2B5EF4-FFF2-40B4-BE49-F238E27FC236}">
              <a16:creationId xmlns:a16="http://schemas.microsoft.com/office/drawing/2014/main" id="{385FF44E-9DA9-442F-9057-BA8A2EEC77FA}"/>
            </a:ext>
          </a:extLst>
        </xdr:cNvPr>
        <xdr:cNvSpPr/>
      </xdr:nvSpPr>
      <xdr:spPr>
        <a:xfrm>
          <a:off x="18605500" y="18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100149</xdr:rowOff>
    </xdr:from>
    <xdr:to>
      <xdr:col>102</xdr:col>
      <xdr:colOff>114300</xdr:colOff>
      <xdr:row>108</xdr:row>
      <xdr:rowOff>101237</xdr:rowOff>
    </xdr:to>
    <xdr:cxnSp macro="">
      <xdr:nvCxnSpPr>
        <xdr:cNvPr id="851" name="直線コネクタ 850">
          <a:extLst>
            <a:ext uri="{FF2B5EF4-FFF2-40B4-BE49-F238E27FC236}">
              <a16:creationId xmlns:a16="http://schemas.microsoft.com/office/drawing/2014/main" id="{6594776F-8DE4-4EE3-A8B9-981EEB5E0DA3}"/>
            </a:ext>
          </a:extLst>
        </xdr:cNvPr>
        <xdr:cNvCxnSpPr/>
      </xdr:nvCxnSpPr>
      <xdr:spPr>
        <a:xfrm flipV="1">
          <a:off x="18656300" y="186167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852" name="n_1aveValue【公民館】&#10;一人当たり面積">
          <a:extLst>
            <a:ext uri="{FF2B5EF4-FFF2-40B4-BE49-F238E27FC236}">
              <a16:creationId xmlns:a16="http://schemas.microsoft.com/office/drawing/2014/main" id="{E8D6D1ED-962B-43A8-A017-80073FD2E441}"/>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853" name="n_2aveValue【公民館】&#10;一人当たり面積">
          <a:extLst>
            <a:ext uri="{FF2B5EF4-FFF2-40B4-BE49-F238E27FC236}">
              <a16:creationId xmlns:a16="http://schemas.microsoft.com/office/drawing/2014/main" id="{43C23BF2-80E6-4D85-AC0D-78C18B002112}"/>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4" name="n_3aveValue【公民館】&#10;一人当たり面積">
          <a:extLst>
            <a:ext uri="{FF2B5EF4-FFF2-40B4-BE49-F238E27FC236}">
              <a16:creationId xmlns:a16="http://schemas.microsoft.com/office/drawing/2014/main" id="{EC3E2242-7BF3-4FE8-9F00-B5CF0B07841E}"/>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855" name="n_4aveValue【公民館】&#10;一人当たり面積">
          <a:extLst>
            <a:ext uri="{FF2B5EF4-FFF2-40B4-BE49-F238E27FC236}">
              <a16:creationId xmlns:a16="http://schemas.microsoft.com/office/drawing/2014/main" id="{A1BC1219-B91F-4886-AC42-6196ED326055}"/>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142076</xdr:rowOff>
    </xdr:from>
    <xdr:ext cx="469744" cy="259045"/>
    <xdr:sp macro="" textlink="">
      <xdr:nvSpPr>
        <xdr:cNvPr id="856" name="n_1mainValue【公民館】&#10;一人当たり面積">
          <a:extLst>
            <a:ext uri="{FF2B5EF4-FFF2-40B4-BE49-F238E27FC236}">
              <a16:creationId xmlns:a16="http://schemas.microsoft.com/office/drawing/2014/main" id="{CA563D42-AFD9-4E08-80E0-556D02C931C8}"/>
            </a:ext>
          </a:extLst>
        </xdr:cNvPr>
        <xdr:cNvSpPr txBox="1"/>
      </xdr:nvSpPr>
      <xdr:spPr>
        <a:xfrm>
          <a:off x="210757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142076</xdr:rowOff>
    </xdr:from>
    <xdr:ext cx="469744" cy="259045"/>
    <xdr:sp macro="" textlink="">
      <xdr:nvSpPr>
        <xdr:cNvPr id="857" name="n_2mainValue【公民館】&#10;一人当たり面積">
          <a:extLst>
            <a:ext uri="{FF2B5EF4-FFF2-40B4-BE49-F238E27FC236}">
              <a16:creationId xmlns:a16="http://schemas.microsoft.com/office/drawing/2014/main" id="{6E1D5006-78F7-48B0-9F36-FE384EAFBFD2}"/>
            </a:ext>
          </a:extLst>
        </xdr:cNvPr>
        <xdr:cNvSpPr txBox="1"/>
      </xdr:nvSpPr>
      <xdr:spPr>
        <a:xfrm>
          <a:off x="201994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142076</xdr:rowOff>
    </xdr:from>
    <xdr:ext cx="469744" cy="259045"/>
    <xdr:sp macro="" textlink="">
      <xdr:nvSpPr>
        <xdr:cNvPr id="858" name="n_3mainValue【公民館】&#10;一人当たり面積">
          <a:extLst>
            <a:ext uri="{FF2B5EF4-FFF2-40B4-BE49-F238E27FC236}">
              <a16:creationId xmlns:a16="http://schemas.microsoft.com/office/drawing/2014/main" id="{BB562B9F-4721-4B92-897C-1C2F244F988A}"/>
            </a:ext>
          </a:extLst>
        </xdr:cNvPr>
        <xdr:cNvSpPr txBox="1"/>
      </xdr:nvSpPr>
      <xdr:spPr>
        <a:xfrm>
          <a:off x="193104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143164</xdr:rowOff>
    </xdr:from>
    <xdr:ext cx="469744" cy="259045"/>
    <xdr:sp macro="" textlink="">
      <xdr:nvSpPr>
        <xdr:cNvPr id="859" name="n_4mainValue【公民館】&#10;一人当たり面積">
          <a:extLst>
            <a:ext uri="{FF2B5EF4-FFF2-40B4-BE49-F238E27FC236}">
              <a16:creationId xmlns:a16="http://schemas.microsoft.com/office/drawing/2014/main" id="{B45E80D6-4D1F-419B-BCF4-E32923126470}"/>
            </a:ext>
          </a:extLst>
        </xdr:cNvPr>
        <xdr:cNvSpPr txBox="1"/>
      </xdr:nvSpPr>
      <xdr:spPr>
        <a:xfrm>
          <a:off x="18421427" y="18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4EA85346-612B-4BB8-B7C3-8C18745DF5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DA560A9A-1D80-4007-A7CB-5A7C92424B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401B23EB-2AB5-46E9-8E5C-D4B6B40F2E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道路、認定こども園・幼稚園・保育所、橋りょう・トンネル、児童館、公民館である。類似団体よりも有形固定資産減価償却率が低い施設は学校施設、公営住宅である。現在、健康・福祉関係の部局を統合する公共施設の建設を進めており、既存施設の集約化も含め、策定している公共施設の個別計画に基づいて計画的に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3BFD6A-B607-401C-B2D0-414AE812E0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3F6DAF-D51D-43D3-90E2-A6DC8BFCE8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DED2D7-6821-47FB-B3D7-1B71EC930D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71F772-16F3-46D0-8851-669EF9A0F5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7BF4B1-703E-4205-A358-4D3A61541C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6893A5-A598-4255-BD3B-2CEA3338AB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6AA4E0-7398-4D3F-A000-C9369DADCD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F16554-526B-4E66-B9D5-7126672E11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52061A-876D-4E8B-8C6A-D1ADC2E56AC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C199BD-3224-46D9-BA68-8142383A68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7F6BB7-4EE6-43D3-BA38-39A874F609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EC387D-436B-46C2-963E-3232E21C67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317022-51BB-44F9-98E1-D3A05CF8E9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5FCA82-91F1-4428-B25F-DB8DB4F005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2B3791-5129-4B13-A51F-AA1E43B4B8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ACA4A03-E161-4D78-ACEC-C55D6134AAF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E1071F-74A2-4507-9EE3-EFEDA13B82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5491A8-82B5-4AFC-B80D-784ACB3A9A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BD2627-2E2C-4EE7-8126-778DC1D653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1FB796-A561-447C-8787-699EB9AEC0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0BDC58-1CD8-4CBC-A264-91CFFB191E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A3D076-8D91-41B8-8258-477D02865D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F6B511-237D-47A9-A1A6-66A59F55345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4B8E8E-5C63-4519-A5CA-323A453FCD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A5EF5C-34EA-4C5D-AFB3-7843E3024D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FE82F9-ACE8-4AB1-9F1A-B42FD358D7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4AAD33-FB42-42F0-92F0-C5C3E2A168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67472E-56F1-48C5-9887-247541F21A7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38A3E1-EEFA-4E52-A0D2-7C99A3CEDA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413826E-1C75-4CF4-A237-E99EF8534E5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4749C6-791F-402F-9D6B-33B9811EAB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92C8839-58F1-401B-9C55-B32CB9AE71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9BD8C8-336E-4503-AFA4-2AEDCB00082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53E007-AEDF-417E-A01A-990F0DACCA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C1A2FE-C3ED-4C56-A795-BA5831E4D24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AA1B9B-111F-40D2-B296-334E04CD569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321FFC-5677-46F9-A763-F32D7CB5AB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4B509F4-88E1-4D74-B667-C693037DE5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54A70D7-F5FC-4F03-A0ED-AA0839AEF77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45AF77-97C7-4DDD-B59A-983FD006E1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B87FF3E-7DC6-4C0F-A24B-9CBF0AFAE5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427E930-A391-4645-898D-A72BED4BC4B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E763E76-E596-4F1D-A6F2-E81EC2F8556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688A66B-7A90-45D9-B311-522286A96D3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ACDD28B-5952-4972-8093-D9052287AA0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C5BA937-3545-4CC6-BB1F-5151068CF40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7FEAE4D-CA74-4D40-BDA6-4D34860C355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938589B-3D96-4F94-9B80-0DB7EA6C83E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83AA5D6-501A-484A-B1E3-AB71A6EAF10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559D46B-3F67-426E-839F-21AE6EFEE73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4C3B9D2-B869-419C-A031-660E332E3EA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9C3CD23-9304-4DD6-99BA-07E98BC6E11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3CA985A-B0A5-4522-8C9C-ED9D505B701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83A1961-E80F-49D3-A6B8-C4E44946E48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F456DDF-EE56-42E5-B331-B086193C438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BF4526F-4AF9-415E-84E4-CAF760F547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C9004F61-90C8-4FDC-8520-09A54AE419A1}"/>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23FF3FE0-D72C-4CDA-B04D-62589B215FF7}"/>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B4EB8C82-9102-44C9-B716-05CE159AFF07}"/>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748B3324-D4B7-4C6E-B0F0-94D02027BB2F}"/>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8B6B3E09-635C-41CE-B5DD-CFF861364A3B}"/>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260D2D60-2D5D-4D67-A3AD-36CBF6875143}"/>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38738A58-DC79-46BD-8B15-71C1FF194C91}"/>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7A730C4F-8DD2-4968-81C7-786326198FA7}"/>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C113C21B-080F-412A-97B2-A3905D736267}"/>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F8021F9C-EC22-4D0B-9CE6-9F08FFA75999}"/>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599A71EE-0B5C-42EA-810F-40E63DB7B86B}"/>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DD8D116-D1C3-4D28-A52E-B61F2B35C4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7807EC8-BA95-46B0-AB0E-0864F767AC1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85D469-AE96-4B66-BEA6-A235CD29E4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1FD1C7-86CC-4D27-BEBB-09D7B5D343C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AC6A8E4-32B9-4A35-BA99-4E0ED6F1BD9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a:extLst>
            <a:ext uri="{FF2B5EF4-FFF2-40B4-BE49-F238E27FC236}">
              <a16:creationId xmlns:a16="http://schemas.microsoft.com/office/drawing/2014/main" id="{72466F23-4B5B-4FCF-8D3D-E99C3888ED94}"/>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図書館】&#10;有形固定資産減価償却率該当値テキスト">
          <a:extLst>
            <a:ext uri="{FF2B5EF4-FFF2-40B4-BE49-F238E27FC236}">
              <a16:creationId xmlns:a16="http://schemas.microsoft.com/office/drawing/2014/main" id="{3EDF2BD0-C1F4-407B-8C28-A730045CD757}"/>
            </a:ext>
          </a:extLst>
        </xdr:cNvPr>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6" name="楕円 75">
          <a:extLst>
            <a:ext uri="{FF2B5EF4-FFF2-40B4-BE49-F238E27FC236}">
              <a16:creationId xmlns:a16="http://schemas.microsoft.com/office/drawing/2014/main" id="{4E242071-F9F0-4BBB-BB9D-E91B926535A4}"/>
            </a:ext>
          </a:extLst>
        </xdr:cNvPr>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159476</xdr:rowOff>
    </xdr:from>
    <xdr:to>
      <xdr:col>24</xdr:col>
      <xdr:colOff>63500</xdr:colOff>
      <xdr:row>39</xdr:row>
      <xdr:rowOff>30480</xdr:rowOff>
    </xdr:to>
    <xdr:cxnSp macro="">
      <xdr:nvCxnSpPr>
        <xdr:cNvPr id="77" name="直線コネクタ 76">
          <a:extLst>
            <a:ext uri="{FF2B5EF4-FFF2-40B4-BE49-F238E27FC236}">
              <a16:creationId xmlns:a16="http://schemas.microsoft.com/office/drawing/2014/main" id="{CF7ED235-1894-4548-B5BB-A520C81844D0}"/>
            </a:ext>
          </a:extLst>
        </xdr:cNvPr>
        <xdr:cNvCxnSpPr/>
      </xdr:nvCxnSpPr>
      <xdr:spPr>
        <a:xfrm>
          <a:off x="3797300" y="66745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8" name="楕円 77">
          <a:extLst>
            <a:ext uri="{FF2B5EF4-FFF2-40B4-BE49-F238E27FC236}">
              <a16:creationId xmlns:a16="http://schemas.microsoft.com/office/drawing/2014/main" id="{EE6EE1D8-7362-419F-A92E-6981261E486E}"/>
            </a:ext>
          </a:extLst>
        </xdr:cNvPr>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159476</xdr:rowOff>
    </xdr:to>
    <xdr:cxnSp macro="">
      <xdr:nvCxnSpPr>
        <xdr:cNvPr id="79" name="直線コネクタ 78">
          <a:extLst>
            <a:ext uri="{FF2B5EF4-FFF2-40B4-BE49-F238E27FC236}">
              <a16:creationId xmlns:a16="http://schemas.microsoft.com/office/drawing/2014/main" id="{E4FBCBD2-85BC-43C5-8FEF-5CB69FBFFBA4}"/>
            </a:ext>
          </a:extLst>
        </xdr:cNvPr>
        <xdr:cNvCxnSpPr/>
      </xdr:nvCxnSpPr>
      <xdr:spPr>
        <a:xfrm>
          <a:off x="2908300" y="663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a:extLst>
            <a:ext uri="{FF2B5EF4-FFF2-40B4-BE49-F238E27FC236}">
              <a16:creationId xmlns:a16="http://schemas.microsoft.com/office/drawing/2014/main" id="{2BC7CFC7-C7C3-4B0B-BA78-29DB20C2CAE5}"/>
            </a:ext>
          </a:extLst>
        </xdr:cNvPr>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115388</xdr:rowOff>
    </xdr:to>
    <xdr:cxnSp macro="">
      <xdr:nvCxnSpPr>
        <xdr:cNvPr id="81" name="直線コネクタ 80">
          <a:extLst>
            <a:ext uri="{FF2B5EF4-FFF2-40B4-BE49-F238E27FC236}">
              <a16:creationId xmlns:a16="http://schemas.microsoft.com/office/drawing/2014/main" id="{3660B126-213D-4FFD-97F7-0738919C6A64}"/>
            </a:ext>
          </a:extLst>
        </xdr:cNvPr>
        <xdr:cNvCxnSpPr/>
      </xdr:nvCxnSpPr>
      <xdr:spPr>
        <a:xfrm>
          <a:off x="2019300" y="658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a:extLst>
            <a:ext uri="{FF2B5EF4-FFF2-40B4-BE49-F238E27FC236}">
              <a16:creationId xmlns:a16="http://schemas.microsoft.com/office/drawing/2014/main" id="{AB9ADE5F-E9B6-4FC8-BD59-0577E9DF36B7}"/>
            </a:ext>
          </a:extLst>
        </xdr:cNvPr>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71301</xdr:rowOff>
    </xdr:to>
    <xdr:cxnSp macro="">
      <xdr:nvCxnSpPr>
        <xdr:cNvPr id="83" name="直線コネクタ 82">
          <a:extLst>
            <a:ext uri="{FF2B5EF4-FFF2-40B4-BE49-F238E27FC236}">
              <a16:creationId xmlns:a16="http://schemas.microsoft.com/office/drawing/2014/main" id="{F16D209A-484A-4031-935E-02A0440656DA}"/>
            </a:ext>
          </a:extLst>
        </xdr:cNvPr>
        <xdr:cNvCxnSpPr/>
      </xdr:nvCxnSpPr>
      <xdr:spPr>
        <a:xfrm>
          <a:off x="1130300" y="654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C97614BE-1D35-4171-87C9-16383423C56F}"/>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4B5A5066-CDFC-4BCE-8CAF-A49DE475991E}"/>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65FA4FAD-4129-4DFC-9E3D-ADD880C474CF}"/>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C021AF95-E9F6-493E-9012-089868B57F1F}"/>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8" name="n_1mainValue【図書館】&#10;有形固定資産減価償却率">
          <a:extLst>
            <a:ext uri="{FF2B5EF4-FFF2-40B4-BE49-F238E27FC236}">
              <a16:creationId xmlns:a16="http://schemas.microsoft.com/office/drawing/2014/main" id="{35D6E64D-5A1A-4B23-892C-A19A3E531D2F}"/>
            </a:ext>
          </a:extLst>
        </xdr:cNvPr>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157315</xdr:rowOff>
    </xdr:from>
    <xdr:ext cx="405111" cy="259045"/>
    <xdr:sp macro="" textlink="">
      <xdr:nvSpPr>
        <xdr:cNvPr id="89" name="n_2mainValue【図書館】&#10;有形固定資産減価償却率">
          <a:extLst>
            <a:ext uri="{FF2B5EF4-FFF2-40B4-BE49-F238E27FC236}">
              <a16:creationId xmlns:a16="http://schemas.microsoft.com/office/drawing/2014/main" id="{AD6462C8-13B5-492E-B2B4-34B46FE74B8F}"/>
            </a:ext>
          </a:extLst>
        </xdr:cNvPr>
        <xdr:cNvSpPr txBox="1"/>
      </xdr:nvSpPr>
      <xdr:spPr>
        <a:xfrm>
          <a:off x="2705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90" name="n_3mainValue【図書館】&#10;有形固定資産減価償却率">
          <a:extLst>
            <a:ext uri="{FF2B5EF4-FFF2-40B4-BE49-F238E27FC236}">
              <a16:creationId xmlns:a16="http://schemas.microsoft.com/office/drawing/2014/main" id="{E7B450EF-E5B2-4B82-AB46-26A1B0E4F81D}"/>
            </a:ext>
          </a:extLst>
        </xdr:cNvPr>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7365D18A-61F3-48B4-9D84-5CAA9EF4B2B7}"/>
            </a:ext>
          </a:extLst>
        </xdr:cNvPr>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B9A2A34-66DA-4A48-B484-2A12019439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836F69D-C038-4BBB-83E9-3C21031238C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A4CCF74-AA64-4F75-AB43-F81FB30C89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5C19409-8358-4BC5-8A4C-348716B3E5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998A45C-1684-462A-9DB6-C31BCA6D864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574BE19-68AF-451C-AE02-844BA61DED5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68B6DCD-5015-4EFE-B30D-CD5B71DD93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10D15A6-7920-4182-B828-31587CB476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09BCC45-4B96-4392-A47F-4C67A78EB0B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647774A-1F1E-46B4-93BA-84A20F7C820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0E49507-6ED8-4E34-AC98-C58C7E9A962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B36FC7C-CA38-4BF9-BBDE-5CC3ECBEA4B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1F59CDD-B287-4B83-86C1-BDCB7483280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E9ED727-DF5D-473B-A159-6AD2E01E2BC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2190911-9FAD-4D76-958F-D0B7BAC9C5D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09A81C4-BD6F-4F0F-A5D7-DF8EFB586D8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10D261A-2364-490D-8B75-27F4C190B73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DCDDF996-D568-4554-BA37-51F2FF7D4FD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7F2CBE8-20C1-4898-9331-3CA18CF602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69AF19E-A605-49C4-A3A8-D3176F174AA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E47BD305-F85A-4135-9E84-7602CB42B2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4F2D954A-D96C-486D-AFF4-B3BF0F10F32C}"/>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3CF97767-621C-425B-80AD-3E1760959D99}"/>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C076601C-BED2-4FBA-845A-FD1D3C204A66}"/>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FFA7EBA6-C83C-4FE8-A214-7535078C25CA}"/>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EA8E3EF7-92C9-421F-A582-961AF1D7A801}"/>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a:extLst>
            <a:ext uri="{FF2B5EF4-FFF2-40B4-BE49-F238E27FC236}">
              <a16:creationId xmlns:a16="http://schemas.microsoft.com/office/drawing/2014/main" id="{62D782AA-F7CB-4AC5-B4C5-E923FD37792E}"/>
            </a:ext>
          </a:extLst>
        </xdr:cNvPr>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D03CF948-66F2-4A42-A19D-6CEA2E9A0749}"/>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5491EDAC-FB49-40DE-ADD2-80630D587B8C}"/>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5C101845-DC7D-4172-8B68-168EE76FB2E6}"/>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90D40422-BB21-4BA4-89D0-634FB0FBFCB6}"/>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EC7528F3-15D0-497A-9E60-4F044AE22C52}"/>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9335EFD-2A08-4774-8FAC-81D6C29364D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CA9A174-BC57-46EC-814B-563E52F3FFA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E762310-6E75-4477-A5AC-D0F699F06B4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36F503D-9E9C-46B9-A2C4-595CFFA2451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26D73A0-723F-47EB-93DE-C1D446F21AB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9" name="楕円 128">
          <a:extLst>
            <a:ext uri="{FF2B5EF4-FFF2-40B4-BE49-F238E27FC236}">
              <a16:creationId xmlns:a16="http://schemas.microsoft.com/office/drawing/2014/main" id="{BD547F8E-7030-4973-B986-489EB4B4194A}"/>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0" name="【図書館】&#10;一人当たり面積該当値テキスト">
          <a:extLst>
            <a:ext uri="{FF2B5EF4-FFF2-40B4-BE49-F238E27FC236}">
              <a16:creationId xmlns:a16="http://schemas.microsoft.com/office/drawing/2014/main" id="{852419BE-64D0-43FD-96D1-569C29C39D4B}"/>
            </a:ext>
          </a:extLst>
        </xdr:cNvPr>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29972</xdr:rowOff>
    </xdr:from>
    <xdr:to>
      <xdr:col>50</xdr:col>
      <xdr:colOff>165100</xdr:colOff>
      <xdr:row>38</xdr:row>
      <xdr:rowOff>131572</xdr:rowOff>
    </xdr:to>
    <xdr:sp macro="" textlink="">
      <xdr:nvSpPr>
        <xdr:cNvPr id="131" name="楕円 130">
          <a:extLst>
            <a:ext uri="{FF2B5EF4-FFF2-40B4-BE49-F238E27FC236}">
              <a16:creationId xmlns:a16="http://schemas.microsoft.com/office/drawing/2014/main" id="{D70BDE7F-AB35-4EF4-9F89-BA46B7C145EA}"/>
            </a:ext>
          </a:extLst>
        </xdr:cNvPr>
        <xdr:cNvSpPr/>
      </xdr:nvSpPr>
      <xdr:spPr>
        <a:xfrm>
          <a:off x="9588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80772</xdr:rowOff>
    </xdr:to>
    <xdr:cxnSp macro="">
      <xdr:nvCxnSpPr>
        <xdr:cNvPr id="132" name="直線コネクタ 131">
          <a:extLst>
            <a:ext uri="{FF2B5EF4-FFF2-40B4-BE49-F238E27FC236}">
              <a16:creationId xmlns:a16="http://schemas.microsoft.com/office/drawing/2014/main" id="{EECC838E-5F33-45FC-8AB8-67C80E2EC6E2}"/>
            </a:ext>
          </a:extLst>
        </xdr:cNvPr>
        <xdr:cNvCxnSpPr/>
      </xdr:nvCxnSpPr>
      <xdr:spPr>
        <a:xfrm flipV="1">
          <a:off x="9639300" y="6591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3" name="楕円 132">
          <a:extLst>
            <a:ext uri="{FF2B5EF4-FFF2-40B4-BE49-F238E27FC236}">
              <a16:creationId xmlns:a16="http://schemas.microsoft.com/office/drawing/2014/main" id="{4C331A83-1D85-4C7D-A023-1C95D0826252}"/>
            </a:ext>
          </a:extLst>
        </xdr:cNvPr>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80772</xdr:rowOff>
    </xdr:to>
    <xdr:cxnSp macro="">
      <xdr:nvCxnSpPr>
        <xdr:cNvPr id="134" name="直線コネクタ 133">
          <a:extLst>
            <a:ext uri="{FF2B5EF4-FFF2-40B4-BE49-F238E27FC236}">
              <a16:creationId xmlns:a16="http://schemas.microsoft.com/office/drawing/2014/main" id="{1EC0E8EB-56BA-4021-9273-AE0228D8731A}"/>
            </a:ext>
          </a:extLst>
        </xdr:cNvPr>
        <xdr:cNvCxnSpPr/>
      </xdr:nvCxnSpPr>
      <xdr:spPr>
        <a:xfrm>
          <a:off x="8750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29972</xdr:rowOff>
    </xdr:from>
    <xdr:to>
      <xdr:col>41</xdr:col>
      <xdr:colOff>101600</xdr:colOff>
      <xdr:row>38</xdr:row>
      <xdr:rowOff>131572</xdr:rowOff>
    </xdr:to>
    <xdr:sp macro="" textlink="">
      <xdr:nvSpPr>
        <xdr:cNvPr id="135" name="楕円 134">
          <a:extLst>
            <a:ext uri="{FF2B5EF4-FFF2-40B4-BE49-F238E27FC236}">
              <a16:creationId xmlns:a16="http://schemas.microsoft.com/office/drawing/2014/main" id="{815FD4F4-4B58-44B2-B98A-EE95DF511942}"/>
            </a:ext>
          </a:extLst>
        </xdr:cNvPr>
        <xdr:cNvSpPr/>
      </xdr:nvSpPr>
      <xdr:spPr>
        <a:xfrm>
          <a:off x="7810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80772</xdr:rowOff>
    </xdr:to>
    <xdr:cxnSp macro="">
      <xdr:nvCxnSpPr>
        <xdr:cNvPr id="136" name="直線コネクタ 135">
          <a:extLst>
            <a:ext uri="{FF2B5EF4-FFF2-40B4-BE49-F238E27FC236}">
              <a16:creationId xmlns:a16="http://schemas.microsoft.com/office/drawing/2014/main" id="{428415B7-954B-4C7E-933C-EADB4C5F3D35}"/>
            </a:ext>
          </a:extLst>
        </xdr:cNvPr>
        <xdr:cNvCxnSpPr/>
      </xdr:nvCxnSpPr>
      <xdr:spPr>
        <a:xfrm flipV="1">
          <a:off x="7861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29972</xdr:rowOff>
    </xdr:from>
    <xdr:to>
      <xdr:col>36</xdr:col>
      <xdr:colOff>165100</xdr:colOff>
      <xdr:row>38</xdr:row>
      <xdr:rowOff>131572</xdr:rowOff>
    </xdr:to>
    <xdr:sp macro="" textlink="">
      <xdr:nvSpPr>
        <xdr:cNvPr id="137" name="楕円 136">
          <a:extLst>
            <a:ext uri="{FF2B5EF4-FFF2-40B4-BE49-F238E27FC236}">
              <a16:creationId xmlns:a16="http://schemas.microsoft.com/office/drawing/2014/main" id="{E582B2D7-6D17-4FC7-BFD0-AA0D3178431E}"/>
            </a:ext>
          </a:extLst>
        </xdr:cNvPr>
        <xdr:cNvSpPr/>
      </xdr:nvSpPr>
      <xdr:spPr>
        <a:xfrm>
          <a:off x="6921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80772</xdr:rowOff>
    </xdr:from>
    <xdr:to>
      <xdr:col>41</xdr:col>
      <xdr:colOff>50800</xdr:colOff>
      <xdr:row>38</xdr:row>
      <xdr:rowOff>80772</xdr:rowOff>
    </xdr:to>
    <xdr:cxnSp macro="">
      <xdr:nvCxnSpPr>
        <xdr:cNvPr id="138" name="直線コネクタ 137">
          <a:extLst>
            <a:ext uri="{FF2B5EF4-FFF2-40B4-BE49-F238E27FC236}">
              <a16:creationId xmlns:a16="http://schemas.microsoft.com/office/drawing/2014/main" id="{449D67C0-76EF-48C1-83DE-5465F09838C4}"/>
            </a:ext>
          </a:extLst>
        </xdr:cNvPr>
        <xdr:cNvCxnSpPr/>
      </xdr:nvCxnSpPr>
      <xdr:spPr>
        <a:xfrm>
          <a:off x="6972300" y="6595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663B92E4-726A-445F-9482-D358D77324DD}"/>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a:extLst>
            <a:ext uri="{FF2B5EF4-FFF2-40B4-BE49-F238E27FC236}">
              <a16:creationId xmlns:a16="http://schemas.microsoft.com/office/drawing/2014/main" id="{91344980-A485-4B93-A786-FDB8A35C4F8A}"/>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1541</xdr:rowOff>
    </xdr:from>
    <xdr:ext cx="469744" cy="259045"/>
    <xdr:sp macro="" textlink="">
      <xdr:nvSpPr>
        <xdr:cNvPr id="141" name="n_3aveValue【図書館】&#10;一人当たり面積">
          <a:extLst>
            <a:ext uri="{FF2B5EF4-FFF2-40B4-BE49-F238E27FC236}">
              <a16:creationId xmlns:a16="http://schemas.microsoft.com/office/drawing/2014/main" id="{65FB74F3-5756-4284-8339-98F56DB5A1F4}"/>
            </a:ext>
          </a:extLst>
        </xdr:cNvPr>
        <xdr:cNvSpPr txBox="1"/>
      </xdr:nvSpPr>
      <xdr:spPr>
        <a:xfrm>
          <a:off x="7626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6113</xdr:rowOff>
    </xdr:from>
    <xdr:ext cx="469744" cy="259045"/>
    <xdr:sp macro="" textlink="">
      <xdr:nvSpPr>
        <xdr:cNvPr id="142" name="n_4aveValue【図書館】&#10;一人当たり面積">
          <a:extLst>
            <a:ext uri="{FF2B5EF4-FFF2-40B4-BE49-F238E27FC236}">
              <a16:creationId xmlns:a16="http://schemas.microsoft.com/office/drawing/2014/main" id="{49394278-4598-4E41-803B-3C135EB49613}"/>
            </a:ext>
          </a:extLst>
        </xdr:cNvPr>
        <xdr:cNvSpPr txBox="1"/>
      </xdr:nvSpPr>
      <xdr:spPr>
        <a:xfrm>
          <a:off x="6737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148099</xdr:rowOff>
    </xdr:from>
    <xdr:ext cx="469744" cy="259045"/>
    <xdr:sp macro="" textlink="">
      <xdr:nvSpPr>
        <xdr:cNvPr id="143" name="n_1mainValue【図書館】&#10;一人当たり面積">
          <a:extLst>
            <a:ext uri="{FF2B5EF4-FFF2-40B4-BE49-F238E27FC236}">
              <a16:creationId xmlns:a16="http://schemas.microsoft.com/office/drawing/2014/main" id="{300C0322-00B2-4633-A88A-CFCA5958E164}"/>
            </a:ext>
          </a:extLst>
        </xdr:cNvPr>
        <xdr:cNvSpPr txBox="1"/>
      </xdr:nvSpPr>
      <xdr:spPr>
        <a:xfrm>
          <a:off x="9391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4" name="n_2mainValue【図書館】&#10;一人当たり面積">
          <a:extLst>
            <a:ext uri="{FF2B5EF4-FFF2-40B4-BE49-F238E27FC236}">
              <a16:creationId xmlns:a16="http://schemas.microsoft.com/office/drawing/2014/main" id="{D0B0197F-408D-4916-B542-5A5A32FAA857}"/>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148099</xdr:rowOff>
    </xdr:from>
    <xdr:ext cx="469744" cy="259045"/>
    <xdr:sp macro="" textlink="">
      <xdr:nvSpPr>
        <xdr:cNvPr id="145" name="n_3mainValue【図書館】&#10;一人当たり面積">
          <a:extLst>
            <a:ext uri="{FF2B5EF4-FFF2-40B4-BE49-F238E27FC236}">
              <a16:creationId xmlns:a16="http://schemas.microsoft.com/office/drawing/2014/main" id="{FD75902E-1F8D-453C-8480-33E3292BE2E7}"/>
            </a:ext>
          </a:extLst>
        </xdr:cNvPr>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148099</xdr:rowOff>
    </xdr:from>
    <xdr:ext cx="469744" cy="259045"/>
    <xdr:sp macro="" textlink="">
      <xdr:nvSpPr>
        <xdr:cNvPr id="146" name="n_4mainValue【図書館】&#10;一人当たり面積">
          <a:extLst>
            <a:ext uri="{FF2B5EF4-FFF2-40B4-BE49-F238E27FC236}">
              <a16:creationId xmlns:a16="http://schemas.microsoft.com/office/drawing/2014/main" id="{D06D5B26-EE09-4A60-A350-A4449F9CA51E}"/>
            </a:ext>
          </a:extLst>
        </xdr:cNvPr>
        <xdr:cNvSpPr txBox="1"/>
      </xdr:nvSpPr>
      <xdr:spPr>
        <a:xfrm>
          <a:off x="6737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730A742-82BE-4617-9A0A-74C2A8F6E6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DCA1EA6-C7C1-42D7-9677-EF083D0D78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BD1849C-CC44-4B52-8646-F2725A75D2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BEE1BD9-28EA-4551-B22B-9A3068A9C5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9ED09C9-B8AE-4B22-AAA5-C6F1994746E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0E34C58-DBDC-4553-86AA-7DC8997FC3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8A32001-179A-4AD4-8D10-79A0AC8360B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9D342F8-4283-46A6-9E62-C2032B4E57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91FEB60-CD12-4D12-8AE0-84A379E825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5BCDD25-1FC8-49AC-A896-97848172EC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4D331E9-2E10-49AF-9B66-B0CC318C417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57EA107-8A56-418E-A48D-904C5343CAD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E333E2C8-B73A-4BAB-AAC4-E2F1ABF141D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2247C31-31F9-40FE-B488-3276DF80954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4BD761C2-B9F9-4240-9E82-24A5A684885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817E781C-44E9-4063-BCDE-C33EF084A3C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AF9FCA9-490D-42C2-8242-9C99ACBE3B6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3560B05-8F22-4767-82CC-C9DA08BC6DA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FDA4501-8A92-4EA2-96F4-C36C5ED764B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443B6E4-0631-46E0-9646-D89D7D11C6B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E7ABE369-7EFD-4FB9-824A-83A6B5EB82B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F052C798-85C2-4A57-8920-AF147054E4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A8923F07-C4B3-4763-AAB0-479C72BC6DB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52D58AE-4B3F-4431-B175-32900B7582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499244E3-5E31-471B-91BD-03CC8CC1C84F}"/>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294C793B-2657-4EFE-ACB7-25453D4B2EA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47F9E22B-9135-41A3-8179-674B12639E4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A685B61-BC06-48C0-8A94-D5897F43C45F}"/>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96C75A66-4734-4C82-95B9-6476DE0C509C}"/>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ED738EC-4194-4ACE-B7C0-DC853D7BEC94}"/>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B5C702FE-904B-4883-AF42-4FFF35E13751}"/>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39430803-F703-4C4A-87C4-E10A932B1216}"/>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21742104-8DCA-45F2-B3E5-6249F3D72999}"/>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EEE6D61F-C8D7-4F1B-95C5-B5BF0BC9AA0A}"/>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BB3DD669-DADA-424C-87F1-EA62E80154A9}"/>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2E27D03-1EE0-44A8-BE62-0D56DF480D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D319F2F-6F2F-4B6E-93F5-D2E47B7282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97298B0-CE04-48ED-A1F6-28B267E4D3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060B24A-CB97-4702-AA02-93F48ABBE9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FFF0365-1B7F-4B5D-9646-327C803B7E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87" name="楕円 186">
          <a:extLst>
            <a:ext uri="{FF2B5EF4-FFF2-40B4-BE49-F238E27FC236}">
              <a16:creationId xmlns:a16="http://schemas.microsoft.com/office/drawing/2014/main" id="{6F3B928B-3377-4DCD-8479-D38460B2857A}"/>
            </a:ext>
          </a:extLst>
        </xdr:cNvPr>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12082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3A0465E6-96B3-4DAA-B0D4-0712D99D68E0}"/>
            </a:ext>
          </a:extLst>
        </xdr:cNvPr>
        <xdr:cNvSpPr txBox="1"/>
      </xdr:nvSpPr>
      <xdr:spPr>
        <a:xfrm>
          <a:off x="4673600"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189" name="楕円 188">
          <a:extLst>
            <a:ext uri="{FF2B5EF4-FFF2-40B4-BE49-F238E27FC236}">
              <a16:creationId xmlns:a16="http://schemas.microsoft.com/office/drawing/2014/main" id="{D2B358E7-3571-4E9F-B870-41AF960E952F}"/>
            </a:ext>
          </a:extLst>
        </xdr:cNvPr>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xdr:rowOff>
    </xdr:from>
    <xdr:to>
      <xdr:col>24</xdr:col>
      <xdr:colOff>63500</xdr:colOff>
      <xdr:row>60</xdr:row>
      <xdr:rowOff>40005</xdr:rowOff>
    </xdr:to>
    <xdr:cxnSp macro="">
      <xdr:nvCxnSpPr>
        <xdr:cNvPr id="190" name="直線コネクタ 189">
          <a:extLst>
            <a:ext uri="{FF2B5EF4-FFF2-40B4-BE49-F238E27FC236}">
              <a16:creationId xmlns:a16="http://schemas.microsoft.com/office/drawing/2014/main" id="{B2744DFB-530F-471E-B0C7-2524B5AC7F0E}"/>
            </a:ext>
          </a:extLst>
        </xdr:cNvPr>
        <xdr:cNvCxnSpPr/>
      </xdr:nvCxnSpPr>
      <xdr:spPr>
        <a:xfrm>
          <a:off x="3797300" y="102965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1" name="楕円 190">
          <a:extLst>
            <a:ext uri="{FF2B5EF4-FFF2-40B4-BE49-F238E27FC236}">
              <a16:creationId xmlns:a16="http://schemas.microsoft.com/office/drawing/2014/main" id="{669768C2-FDAD-48ED-819A-1A4568C48BB0}"/>
            </a:ext>
          </a:extLst>
        </xdr:cNvPr>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9525</xdr:rowOff>
    </xdr:to>
    <xdr:cxnSp macro="">
      <xdr:nvCxnSpPr>
        <xdr:cNvPr id="192" name="直線コネクタ 191">
          <a:extLst>
            <a:ext uri="{FF2B5EF4-FFF2-40B4-BE49-F238E27FC236}">
              <a16:creationId xmlns:a16="http://schemas.microsoft.com/office/drawing/2014/main" id="{1721EF45-B986-4F36-A529-5DCCAAF0ECBD}"/>
            </a:ext>
          </a:extLst>
        </xdr:cNvPr>
        <xdr:cNvCxnSpPr/>
      </xdr:nvCxnSpPr>
      <xdr:spPr>
        <a:xfrm>
          <a:off x="2908300" y="10260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93" name="楕円 192">
          <a:extLst>
            <a:ext uri="{FF2B5EF4-FFF2-40B4-BE49-F238E27FC236}">
              <a16:creationId xmlns:a16="http://schemas.microsoft.com/office/drawing/2014/main" id="{008D0524-3DA3-45AA-A489-63E1FDAE7A6B}"/>
            </a:ext>
          </a:extLst>
        </xdr:cNvPr>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144780</xdr:rowOff>
    </xdr:to>
    <xdr:cxnSp macro="">
      <xdr:nvCxnSpPr>
        <xdr:cNvPr id="194" name="直線コネクタ 193">
          <a:extLst>
            <a:ext uri="{FF2B5EF4-FFF2-40B4-BE49-F238E27FC236}">
              <a16:creationId xmlns:a16="http://schemas.microsoft.com/office/drawing/2014/main" id="{26A5A086-69A8-4F73-B568-8FFDCDB9963C}"/>
            </a:ext>
          </a:extLst>
        </xdr:cNvPr>
        <xdr:cNvCxnSpPr/>
      </xdr:nvCxnSpPr>
      <xdr:spPr>
        <a:xfrm>
          <a:off x="2019300" y="10220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xdr:rowOff>
    </xdr:from>
    <xdr:to>
      <xdr:col>6</xdr:col>
      <xdr:colOff>38100</xdr:colOff>
      <xdr:row>59</xdr:row>
      <xdr:rowOff>113665</xdr:rowOff>
    </xdr:to>
    <xdr:sp macro="" textlink="">
      <xdr:nvSpPr>
        <xdr:cNvPr id="195" name="楕円 194">
          <a:extLst>
            <a:ext uri="{FF2B5EF4-FFF2-40B4-BE49-F238E27FC236}">
              <a16:creationId xmlns:a16="http://schemas.microsoft.com/office/drawing/2014/main" id="{18367C2F-F635-4AFD-BE29-7DA4072F9F54}"/>
            </a:ext>
          </a:extLst>
        </xdr:cNvPr>
        <xdr:cNvSpPr/>
      </xdr:nvSpPr>
      <xdr:spPr>
        <a:xfrm>
          <a:off x="1079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62865</xdr:rowOff>
    </xdr:from>
    <xdr:to>
      <xdr:col>10</xdr:col>
      <xdr:colOff>114300</xdr:colOff>
      <xdr:row>59</xdr:row>
      <xdr:rowOff>104775</xdr:rowOff>
    </xdr:to>
    <xdr:cxnSp macro="">
      <xdr:nvCxnSpPr>
        <xdr:cNvPr id="196" name="直線コネクタ 195">
          <a:extLst>
            <a:ext uri="{FF2B5EF4-FFF2-40B4-BE49-F238E27FC236}">
              <a16:creationId xmlns:a16="http://schemas.microsoft.com/office/drawing/2014/main" id="{86BA2CC6-D469-46FF-AB3C-9A29582846E1}"/>
            </a:ext>
          </a:extLst>
        </xdr:cNvPr>
        <xdr:cNvCxnSpPr/>
      </xdr:nvCxnSpPr>
      <xdr:spPr>
        <a:xfrm>
          <a:off x="1130300" y="101784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7" name="n_1aveValue【体育館・プール】&#10;有形固定資産減価償却率">
          <a:extLst>
            <a:ext uri="{FF2B5EF4-FFF2-40B4-BE49-F238E27FC236}">
              <a16:creationId xmlns:a16="http://schemas.microsoft.com/office/drawing/2014/main" id="{9A229F1D-D1D0-4601-A4DF-48B59BAE1970}"/>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8" name="n_2aveValue【体育館・プール】&#10;有形固定資産減価償却率">
          <a:extLst>
            <a:ext uri="{FF2B5EF4-FFF2-40B4-BE49-F238E27FC236}">
              <a16:creationId xmlns:a16="http://schemas.microsoft.com/office/drawing/2014/main" id="{E5A40CBA-ED69-4EF4-834E-DAE60FEF4DCF}"/>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a:extLst>
            <a:ext uri="{FF2B5EF4-FFF2-40B4-BE49-F238E27FC236}">
              <a16:creationId xmlns:a16="http://schemas.microsoft.com/office/drawing/2014/main" id="{50EADD81-CB43-4B89-8881-7D288E084DA6}"/>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0" name="n_4aveValue【体育館・プール】&#10;有形固定資産減価償却率">
          <a:extLst>
            <a:ext uri="{FF2B5EF4-FFF2-40B4-BE49-F238E27FC236}">
              <a16:creationId xmlns:a16="http://schemas.microsoft.com/office/drawing/2014/main" id="{1C0FF0A4-A88C-45AE-B1F6-170A299A3AA8}"/>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76852</xdr:rowOff>
    </xdr:from>
    <xdr:ext cx="405111" cy="259045"/>
    <xdr:sp macro="" textlink="">
      <xdr:nvSpPr>
        <xdr:cNvPr id="201" name="n_1mainValue【体育館・プール】&#10;有形固定資産減価償却率">
          <a:extLst>
            <a:ext uri="{FF2B5EF4-FFF2-40B4-BE49-F238E27FC236}">
              <a16:creationId xmlns:a16="http://schemas.microsoft.com/office/drawing/2014/main" id="{B488306F-6F69-4242-A9CB-BA41E8C3EA45}"/>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2" name="n_2mainValue【体育館・プール】&#10;有形固定資産減価償却率">
          <a:extLst>
            <a:ext uri="{FF2B5EF4-FFF2-40B4-BE49-F238E27FC236}">
              <a16:creationId xmlns:a16="http://schemas.microsoft.com/office/drawing/2014/main" id="{E5577FAF-C364-47A4-8FAC-6F2E24018858}"/>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652</xdr:rowOff>
    </xdr:from>
    <xdr:ext cx="405111" cy="259045"/>
    <xdr:sp macro="" textlink="">
      <xdr:nvSpPr>
        <xdr:cNvPr id="203" name="n_3mainValue【体育館・プール】&#10;有形固定資産減価償却率">
          <a:extLst>
            <a:ext uri="{FF2B5EF4-FFF2-40B4-BE49-F238E27FC236}">
              <a16:creationId xmlns:a16="http://schemas.microsoft.com/office/drawing/2014/main" id="{8BDB4816-118C-444A-A8F0-98205331BDF6}"/>
            </a:ext>
          </a:extLst>
        </xdr:cNvPr>
        <xdr:cNvSpPr txBox="1"/>
      </xdr:nvSpPr>
      <xdr:spPr>
        <a:xfrm>
          <a:off x="1816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204" name="n_4mainValue【体育館・プール】&#10;有形固定資産減価償却率">
          <a:extLst>
            <a:ext uri="{FF2B5EF4-FFF2-40B4-BE49-F238E27FC236}">
              <a16:creationId xmlns:a16="http://schemas.microsoft.com/office/drawing/2014/main" id="{60EF7516-2010-4ECB-8FE6-6008A917CE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9CF19E3-DC53-4BA6-92C0-B1BA1BE929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A6A4AC3-F9BF-46FC-BFD2-C61C66AAF9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A4F6A41-0F47-49B4-9740-DBED232077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489C507-D8F2-4671-AFD8-CFDE52CE56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7D7BFFD-2165-4F60-8A06-72BE06336C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1FB8FE5-366B-481F-9936-182482724CD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C26CCB6-C92D-4D36-B84B-1C8666AE1A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40280E6-C739-45E2-9B23-63AA172F8FD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6F9D376-075E-4542-B08B-7F270E95F6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DE045AB-EF6C-4C6D-87BD-F0F7F316BAE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5F58BAEC-F505-4F64-A9F4-4E80CC5DDCD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9A3D187E-87C9-4FD3-9F8C-2169E2E1434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509CEDFF-D6D6-4913-A6F7-A7C13564E5F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3DB818E-FB1F-4001-9C57-A890C96FFC9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414ABB01-7FBC-448E-8FCC-009BAB0D8CF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1AFDEB50-39E7-4ED1-B354-798CDC67A61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658E06CF-4789-4333-9565-22ADBECC336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D587B3F5-D495-4A38-9E96-F44E2ADF4CC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44DD95A0-1A8B-4284-BA82-728317AFA5B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FA6545AF-023B-477F-99EE-A781E6EFDE1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439A61C-77D5-4C6C-BFEE-F513F7F386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37B825C9-114C-4C05-826F-34C5792881AC}"/>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9B992E67-3F12-45E7-BCE2-3155CB2446F7}"/>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7155483A-C3FA-401A-8DF5-8FF3A01EA36A}"/>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C47B5B12-4AF4-43CA-A619-6D2C37BA7651}"/>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888A804A-DCB9-4CDE-B9A3-F51104A135D6}"/>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a:extLst>
            <a:ext uri="{FF2B5EF4-FFF2-40B4-BE49-F238E27FC236}">
              <a16:creationId xmlns:a16="http://schemas.microsoft.com/office/drawing/2014/main" id="{DAB42BC9-00A2-45E4-933A-DC0569E76360}"/>
            </a:ext>
          </a:extLst>
        </xdr:cNvPr>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2082D66C-DA57-4032-BB71-DE984B3CE97D}"/>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7F34CA29-FFB2-4500-8DBD-A1FE60B0A9D5}"/>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16326E58-939D-4520-84D3-422CC0F587B6}"/>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DFEC8329-AD8E-4099-AEAC-947768EC475F}"/>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17FB3A22-E0FB-47B9-BAE5-C670B7AC729C}"/>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83E9B3C-42F9-485D-A80B-260971D82A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14A16AC-785D-4BD9-B4F8-97C4A9B644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1DF7D7D-952D-4857-9EDC-34646CA5883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8B1FD5C-BAF2-4192-B6A7-5BE6C608001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14FDF5E-8F03-44B6-AD7C-8453B68D42D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38354</xdr:rowOff>
    </xdr:from>
    <xdr:to>
      <xdr:col>55</xdr:col>
      <xdr:colOff>50800</xdr:colOff>
      <xdr:row>61</xdr:row>
      <xdr:rowOff>139954</xdr:rowOff>
    </xdr:to>
    <xdr:sp macro="" textlink="">
      <xdr:nvSpPr>
        <xdr:cNvPr id="242" name="楕円 241">
          <a:extLst>
            <a:ext uri="{FF2B5EF4-FFF2-40B4-BE49-F238E27FC236}">
              <a16:creationId xmlns:a16="http://schemas.microsoft.com/office/drawing/2014/main" id="{36D6C7D0-2ED2-44FC-9835-829DBD38782B}"/>
            </a:ext>
          </a:extLst>
        </xdr:cNvPr>
        <xdr:cNvSpPr/>
      </xdr:nvSpPr>
      <xdr:spPr>
        <a:xfrm>
          <a:off x="10426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61231</xdr:rowOff>
    </xdr:from>
    <xdr:ext cx="469744" cy="259045"/>
    <xdr:sp macro="" textlink="">
      <xdr:nvSpPr>
        <xdr:cNvPr id="243" name="【体育館・プール】&#10;一人当たり面積該当値テキスト">
          <a:extLst>
            <a:ext uri="{FF2B5EF4-FFF2-40B4-BE49-F238E27FC236}">
              <a16:creationId xmlns:a16="http://schemas.microsoft.com/office/drawing/2014/main" id="{566CE002-41C0-41AE-AAF7-904063DAD719}"/>
            </a:ext>
          </a:extLst>
        </xdr:cNvPr>
        <xdr:cNvSpPr txBox="1"/>
      </xdr:nvSpPr>
      <xdr:spPr>
        <a:xfrm>
          <a:off x="10515600"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40183</xdr:rowOff>
    </xdr:from>
    <xdr:to>
      <xdr:col>50</xdr:col>
      <xdr:colOff>165100</xdr:colOff>
      <xdr:row>61</xdr:row>
      <xdr:rowOff>141783</xdr:rowOff>
    </xdr:to>
    <xdr:sp macro="" textlink="">
      <xdr:nvSpPr>
        <xdr:cNvPr id="244" name="楕円 243">
          <a:extLst>
            <a:ext uri="{FF2B5EF4-FFF2-40B4-BE49-F238E27FC236}">
              <a16:creationId xmlns:a16="http://schemas.microsoft.com/office/drawing/2014/main" id="{B0943245-E227-4A7C-8062-1E2DB70A35F3}"/>
            </a:ext>
          </a:extLst>
        </xdr:cNvPr>
        <xdr:cNvSpPr/>
      </xdr:nvSpPr>
      <xdr:spPr>
        <a:xfrm>
          <a:off x="9588500" y="10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89154</xdr:rowOff>
    </xdr:from>
    <xdr:to>
      <xdr:col>55</xdr:col>
      <xdr:colOff>0</xdr:colOff>
      <xdr:row>61</xdr:row>
      <xdr:rowOff>90983</xdr:rowOff>
    </xdr:to>
    <xdr:cxnSp macro="">
      <xdr:nvCxnSpPr>
        <xdr:cNvPr id="245" name="直線コネクタ 244">
          <a:extLst>
            <a:ext uri="{FF2B5EF4-FFF2-40B4-BE49-F238E27FC236}">
              <a16:creationId xmlns:a16="http://schemas.microsoft.com/office/drawing/2014/main" id="{008178BA-46FF-49BB-98F9-7305C3722AEB}"/>
            </a:ext>
          </a:extLst>
        </xdr:cNvPr>
        <xdr:cNvCxnSpPr/>
      </xdr:nvCxnSpPr>
      <xdr:spPr>
        <a:xfrm flipV="1">
          <a:off x="9639300" y="1054760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38354</xdr:rowOff>
    </xdr:from>
    <xdr:to>
      <xdr:col>46</xdr:col>
      <xdr:colOff>38100</xdr:colOff>
      <xdr:row>61</xdr:row>
      <xdr:rowOff>139954</xdr:rowOff>
    </xdr:to>
    <xdr:sp macro="" textlink="">
      <xdr:nvSpPr>
        <xdr:cNvPr id="246" name="楕円 245">
          <a:extLst>
            <a:ext uri="{FF2B5EF4-FFF2-40B4-BE49-F238E27FC236}">
              <a16:creationId xmlns:a16="http://schemas.microsoft.com/office/drawing/2014/main" id="{23F21648-4168-4ED8-BA49-066257F361D2}"/>
            </a:ext>
          </a:extLst>
        </xdr:cNvPr>
        <xdr:cNvSpPr/>
      </xdr:nvSpPr>
      <xdr:spPr>
        <a:xfrm>
          <a:off x="8699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89154</xdr:rowOff>
    </xdr:from>
    <xdr:to>
      <xdr:col>50</xdr:col>
      <xdr:colOff>114300</xdr:colOff>
      <xdr:row>61</xdr:row>
      <xdr:rowOff>90983</xdr:rowOff>
    </xdr:to>
    <xdr:cxnSp macro="">
      <xdr:nvCxnSpPr>
        <xdr:cNvPr id="247" name="直線コネクタ 246">
          <a:extLst>
            <a:ext uri="{FF2B5EF4-FFF2-40B4-BE49-F238E27FC236}">
              <a16:creationId xmlns:a16="http://schemas.microsoft.com/office/drawing/2014/main" id="{EB13A23C-4AD2-4561-9C1E-FA00DCC16B1A}"/>
            </a:ext>
          </a:extLst>
        </xdr:cNvPr>
        <xdr:cNvCxnSpPr/>
      </xdr:nvCxnSpPr>
      <xdr:spPr>
        <a:xfrm>
          <a:off x="8750300" y="1054760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40183</xdr:rowOff>
    </xdr:from>
    <xdr:to>
      <xdr:col>41</xdr:col>
      <xdr:colOff>101600</xdr:colOff>
      <xdr:row>61</xdr:row>
      <xdr:rowOff>141783</xdr:rowOff>
    </xdr:to>
    <xdr:sp macro="" textlink="">
      <xdr:nvSpPr>
        <xdr:cNvPr id="248" name="楕円 247">
          <a:extLst>
            <a:ext uri="{FF2B5EF4-FFF2-40B4-BE49-F238E27FC236}">
              <a16:creationId xmlns:a16="http://schemas.microsoft.com/office/drawing/2014/main" id="{63C174EA-E773-4489-A0D3-7A572A8BDB90}"/>
            </a:ext>
          </a:extLst>
        </xdr:cNvPr>
        <xdr:cNvSpPr/>
      </xdr:nvSpPr>
      <xdr:spPr>
        <a:xfrm>
          <a:off x="7810500" y="10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89154</xdr:rowOff>
    </xdr:from>
    <xdr:to>
      <xdr:col>45</xdr:col>
      <xdr:colOff>177800</xdr:colOff>
      <xdr:row>61</xdr:row>
      <xdr:rowOff>90983</xdr:rowOff>
    </xdr:to>
    <xdr:cxnSp macro="">
      <xdr:nvCxnSpPr>
        <xdr:cNvPr id="249" name="直線コネクタ 248">
          <a:extLst>
            <a:ext uri="{FF2B5EF4-FFF2-40B4-BE49-F238E27FC236}">
              <a16:creationId xmlns:a16="http://schemas.microsoft.com/office/drawing/2014/main" id="{05F5B64B-218F-4251-87BA-4026DAF6DB17}"/>
            </a:ext>
          </a:extLst>
        </xdr:cNvPr>
        <xdr:cNvCxnSpPr/>
      </xdr:nvCxnSpPr>
      <xdr:spPr>
        <a:xfrm flipV="1">
          <a:off x="7861300" y="1054760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41097</xdr:rowOff>
    </xdr:from>
    <xdr:to>
      <xdr:col>36</xdr:col>
      <xdr:colOff>165100</xdr:colOff>
      <xdr:row>61</xdr:row>
      <xdr:rowOff>142697</xdr:rowOff>
    </xdr:to>
    <xdr:sp macro="" textlink="">
      <xdr:nvSpPr>
        <xdr:cNvPr id="250" name="楕円 249">
          <a:extLst>
            <a:ext uri="{FF2B5EF4-FFF2-40B4-BE49-F238E27FC236}">
              <a16:creationId xmlns:a16="http://schemas.microsoft.com/office/drawing/2014/main" id="{2E65F092-429A-4E37-9AD8-7A5821620C3E}"/>
            </a:ext>
          </a:extLst>
        </xdr:cNvPr>
        <xdr:cNvSpPr/>
      </xdr:nvSpPr>
      <xdr:spPr>
        <a:xfrm>
          <a:off x="6921500" y="104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90983</xdr:rowOff>
    </xdr:from>
    <xdr:to>
      <xdr:col>41</xdr:col>
      <xdr:colOff>50800</xdr:colOff>
      <xdr:row>61</xdr:row>
      <xdr:rowOff>91897</xdr:rowOff>
    </xdr:to>
    <xdr:cxnSp macro="">
      <xdr:nvCxnSpPr>
        <xdr:cNvPr id="251" name="直線コネクタ 250">
          <a:extLst>
            <a:ext uri="{FF2B5EF4-FFF2-40B4-BE49-F238E27FC236}">
              <a16:creationId xmlns:a16="http://schemas.microsoft.com/office/drawing/2014/main" id="{1409857B-FCDB-4951-A5E1-6EE122002AF3}"/>
            </a:ext>
          </a:extLst>
        </xdr:cNvPr>
        <xdr:cNvCxnSpPr/>
      </xdr:nvCxnSpPr>
      <xdr:spPr>
        <a:xfrm flipV="1">
          <a:off x="6972300" y="105494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52" name="n_1aveValue【体育館・プール】&#10;一人当たり面積">
          <a:extLst>
            <a:ext uri="{FF2B5EF4-FFF2-40B4-BE49-F238E27FC236}">
              <a16:creationId xmlns:a16="http://schemas.microsoft.com/office/drawing/2014/main" id="{4F43565B-2AFD-4B7F-8908-D7C51FACBE32}"/>
            </a:ext>
          </a:extLst>
        </xdr:cNvPr>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160341</xdr:rowOff>
    </xdr:from>
    <xdr:ext cx="469744" cy="259045"/>
    <xdr:sp macro="" textlink="">
      <xdr:nvSpPr>
        <xdr:cNvPr id="253" name="n_2aveValue【体育館・プール】&#10;一人当たり面積">
          <a:extLst>
            <a:ext uri="{FF2B5EF4-FFF2-40B4-BE49-F238E27FC236}">
              <a16:creationId xmlns:a16="http://schemas.microsoft.com/office/drawing/2014/main" id="{C6F4F3E9-F8ED-4CE5-A5DF-A871B872C73C}"/>
            </a:ext>
          </a:extLst>
        </xdr:cNvPr>
        <xdr:cNvSpPr txBox="1"/>
      </xdr:nvSpPr>
      <xdr:spPr>
        <a:xfrm>
          <a:off x="85154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23639</xdr:rowOff>
    </xdr:from>
    <xdr:ext cx="469744" cy="259045"/>
    <xdr:sp macro="" textlink="">
      <xdr:nvSpPr>
        <xdr:cNvPr id="254" name="n_3aveValue【体育館・プール】&#10;一人当たり面積">
          <a:extLst>
            <a:ext uri="{FF2B5EF4-FFF2-40B4-BE49-F238E27FC236}">
              <a16:creationId xmlns:a16="http://schemas.microsoft.com/office/drawing/2014/main" id="{78E34F0B-141F-408E-B1B3-21D2304C257C}"/>
            </a:ext>
          </a:extLst>
        </xdr:cNvPr>
        <xdr:cNvSpPr txBox="1"/>
      </xdr:nvSpPr>
      <xdr:spPr>
        <a:xfrm>
          <a:off x="7626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7660E8A0-2638-465E-89E6-D55557FBCB69}"/>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158310</xdr:rowOff>
    </xdr:from>
    <xdr:ext cx="469744" cy="259045"/>
    <xdr:sp macro="" textlink="">
      <xdr:nvSpPr>
        <xdr:cNvPr id="256" name="n_1mainValue【体育館・プール】&#10;一人当たり面積">
          <a:extLst>
            <a:ext uri="{FF2B5EF4-FFF2-40B4-BE49-F238E27FC236}">
              <a16:creationId xmlns:a16="http://schemas.microsoft.com/office/drawing/2014/main" id="{F059B4CA-60B7-4E2C-A701-315946D55505}"/>
            </a:ext>
          </a:extLst>
        </xdr:cNvPr>
        <xdr:cNvSpPr txBox="1"/>
      </xdr:nvSpPr>
      <xdr:spPr>
        <a:xfrm>
          <a:off x="9391727" y="1027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156481</xdr:rowOff>
    </xdr:from>
    <xdr:ext cx="469744" cy="259045"/>
    <xdr:sp macro="" textlink="">
      <xdr:nvSpPr>
        <xdr:cNvPr id="257" name="n_2mainValue【体育館・プール】&#10;一人当たり面積">
          <a:extLst>
            <a:ext uri="{FF2B5EF4-FFF2-40B4-BE49-F238E27FC236}">
              <a16:creationId xmlns:a16="http://schemas.microsoft.com/office/drawing/2014/main" id="{DD58C097-BC26-43E1-8AF1-6255C80C2CF0}"/>
            </a:ext>
          </a:extLst>
        </xdr:cNvPr>
        <xdr:cNvSpPr txBox="1"/>
      </xdr:nvSpPr>
      <xdr:spPr>
        <a:xfrm>
          <a:off x="8515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158310</xdr:rowOff>
    </xdr:from>
    <xdr:ext cx="469744" cy="259045"/>
    <xdr:sp macro="" textlink="">
      <xdr:nvSpPr>
        <xdr:cNvPr id="258" name="n_3mainValue【体育館・プール】&#10;一人当たり面積">
          <a:extLst>
            <a:ext uri="{FF2B5EF4-FFF2-40B4-BE49-F238E27FC236}">
              <a16:creationId xmlns:a16="http://schemas.microsoft.com/office/drawing/2014/main" id="{532DE10D-8B5E-4D98-B306-7D3CDFE2B48F}"/>
            </a:ext>
          </a:extLst>
        </xdr:cNvPr>
        <xdr:cNvSpPr txBox="1"/>
      </xdr:nvSpPr>
      <xdr:spPr>
        <a:xfrm>
          <a:off x="7626427" y="1027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159224</xdr:rowOff>
    </xdr:from>
    <xdr:ext cx="469744" cy="259045"/>
    <xdr:sp macro="" textlink="">
      <xdr:nvSpPr>
        <xdr:cNvPr id="259" name="n_4mainValue【体育館・プール】&#10;一人当たり面積">
          <a:extLst>
            <a:ext uri="{FF2B5EF4-FFF2-40B4-BE49-F238E27FC236}">
              <a16:creationId xmlns:a16="http://schemas.microsoft.com/office/drawing/2014/main" id="{75828E65-331B-4C92-90AC-598955301518}"/>
            </a:ext>
          </a:extLst>
        </xdr:cNvPr>
        <xdr:cNvSpPr txBox="1"/>
      </xdr:nvSpPr>
      <xdr:spPr>
        <a:xfrm>
          <a:off x="6737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BCB32D59-7B7D-4952-83D9-D3E1EDEB90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AB4F39D1-8DBB-4C32-9165-F86C614C8E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EB873B5-F52E-4C7E-974C-23526AAFC7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F20A307C-0B7C-4FF6-8900-70B940F25E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A6105483-EC62-4C24-BE0B-C7203196B5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AB78B84B-D2B6-4991-A5EA-72F0DBC35B2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6423AB96-73E1-46C9-A3EC-DE1CDE9A97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47FBB8DC-FD9D-4E7E-8A1C-A83B376DAE2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74CCE62B-5D62-4DA6-8971-E8C3997286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D814BCAB-412A-409E-9814-0D4DBC618B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3B828E09-38B9-4C4B-87EE-824F2AD2D32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49D62CB7-E8C5-4561-A6A5-0D686B976C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7A2B7FDC-3EBC-4552-A8C1-EFE5DA97490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FDE1D14A-F3B9-488C-BE03-CDFD88B0D4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EC3BBA0B-05D5-467F-9B58-23D517397C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54FD863-CF32-4A10-B406-05E0E78A850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B3EAC4A7-927E-4916-ADE0-929E5E6968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9AC5B297-E19B-485A-8619-CFDB9E2FE0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11EA1109-0663-49C4-84DC-2390EC8D7B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C7088823-9325-4B52-A36B-2B56318174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9A7A8D13-B0D8-47FF-BB5E-33161967E95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D42E4EBD-0726-4766-9225-FD0DAC52432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6DF32AA0-CEEA-493E-84E0-CC4618D43A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D954BE63-219E-414E-ABD5-2275C026079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FF0EBA39-7648-473C-A8B2-92CB685DA89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BFF84DB4-E090-4827-818E-2306B0787B9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ACBE82D0-AC32-425A-94F0-C6A79904A6F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454B86B8-CD95-45BD-95E3-D31A989CD5E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098629A1-1060-4A00-B8C6-016D22B66B8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CCB4D7E0-A32A-43AB-B9BA-4039484C6B5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95E2ED08-D132-4260-B341-03A887DBC55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37C9F101-854B-407B-B465-1CE9320A079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CC28B9CA-91D4-48B9-A615-86BD357FF25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52E1395B-A68A-4015-A421-64FF7D8F7EB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25DE06EA-E04B-40CF-998E-B63513582A7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E405F434-70E9-4F11-ACEB-C1FB65F63C5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ED274400-B91A-4BA6-B922-03DF20251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818BD5A9-897F-4CA9-9D72-0AB59D705E5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CB4B6C49-3DE8-4F26-A600-4B8852A5809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866014F1-D240-4BAD-A16C-689FF97405B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300" name="直線コネクタ 299">
          <a:extLst>
            <a:ext uri="{FF2B5EF4-FFF2-40B4-BE49-F238E27FC236}">
              <a16:creationId xmlns:a16="http://schemas.microsoft.com/office/drawing/2014/main" id="{5C7E398B-3576-4AE7-91A4-420BC1DB8ADF}"/>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1" name="【市民会館】&#10;有形固定資産減価償却率最小値テキスト">
          <a:extLst>
            <a:ext uri="{FF2B5EF4-FFF2-40B4-BE49-F238E27FC236}">
              <a16:creationId xmlns:a16="http://schemas.microsoft.com/office/drawing/2014/main" id="{4EAA85A6-A902-4613-8741-6C7010E5E23F}"/>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2" name="直線コネクタ 301">
          <a:extLst>
            <a:ext uri="{FF2B5EF4-FFF2-40B4-BE49-F238E27FC236}">
              <a16:creationId xmlns:a16="http://schemas.microsoft.com/office/drawing/2014/main" id="{63D30263-C9E4-4D14-B053-B060BC8042C7}"/>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BBCB74D8-E312-436E-8F74-1D758CE803A1}"/>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304" name="直線コネクタ 303">
          <a:extLst>
            <a:ext uri="{FF2B5EF4-FFF2-40B4-BE49-F238E27FC236}">
              <a16:creationId xmlns:a16="http://schemas.microsoft.com/office/drawing/2014/main" id="{4694852C-62F0-4208-A920-2862EB5D4755}"/>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B73DB959-8DD7-4E60-8EA7-98EB593FF8E2}"/>
            </a:ext>
          </a:extLst>
        </xdr:cNvPr>
        <xdr:cNvSpPr txBox="1"/>
      </xdr:nvSpPr>
      <xdr:spPr>
        <a:xfrm>
          <a:off x="4673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06" name="フローチャート: 判断 305">
          <a:extLst>
            <a:ext uri="{FF2B5EF4-FFF2-40B4-BE49-F238E27FC236}">
              <a16:creationId xmlns:a16="http://schemas.microsoft.com/office/drawing/2014/main" id="{700C80C7-125F-451A-856E-FE5D5BD81B77}"/>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307" name="フローチャート: 判断 306">
          <a:extLst>
            <a:ext uri="{FF2B5EF4-FFF2-40B4-BE49-F238E27FC236}">
              <a16:creationId xmlns:a16="http://schemas.microsoft.com/office/drawing/2014/main" id="{890C46F6-EBA5-4E98-A8C3-0353216FE080}"/>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308" name="フローチャート: 判断 307">
          <a:extLst>
            <a:ext uri="{FF2B5EF4-FFF2-40B4-BE49-F238E27FC236}">
              <a16:creationId xmlns:a16="http://schemas.microsoft.com/office/drawing/2014/main" id="{12DDEC66-FA82-4D57-8EF3-F8EFC491E4E8}"/>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09" name="フローチャート: 判断 308">
          <a:extLst>
            <a:ext uri="{FF2B5EF4-FFF2-40B4-BE49-F238E27FC236}">
              <a16:creationId xmlns:a16="http://schemas.microsoft.com/office/drawing/2014/main" id="{60CD7F25-461F-4489-9195-CD4E0DDB9FF0}"/>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10" name="フローチャート: 判断 309">
          <a:extLst>
            <a:ext uri="{FF2B5EF4-FFF2-40B4-BE49-F238E27FC236}">
              <a16:creationId xmlns:a16="http://schemas.microsoft.com/office/drawing/2014/main" id="{F2FD4FE2-4011-4198-8863-D331713D9F60}"/>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E56F7717-7311-4E6B-9C4A-E71B3D65053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83AFBAE2-C917-4ADA-8A3E-B4CB5822919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9D0F56D3-AEB2-4B71-983D-7E7AFB3287C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22FDD5F-C82F-4FCA-83A4-A08E22C15F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3CE86C9-9D96-4EEA-AA25-3A12EC51623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74930</xdr:rowOff>
    </xdr:from>
    <xdr:to>
      <xdr:col>24</xdr:col>
      <xdr:colOff>114300</xdr:colOff>
      <xdr:row>104</xdr:row>
      <xdr:rowOff>5080</xdr:rowOff>
    </xdr:to>
    <xdr:sp macro="" textlink="">
      <xdr:nvSpPr>
        <xdr:cNvPr id="316" name="楕円 315">
          <a:extLst>
            <a:ext uri="{FF2B5EF4-FFF2-40B4-BE49-F238E27FC236}">
              <a16:creationId xmlns:a16="http://schemas.microsoft.com/office/drawing/2014/main" id="{0B946B91-E271-4D6D-A599-88C595A76B8C}"/>
            </a:ext>
          </a:extLst>
        </xdr:cNvPr>
        <xdr:cNvSpPr/>
      </xdr:nvSpPr>
      <xdr:spPr>
        <a:xfrm>
          <a:off x="4584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97807</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9D06C380-2F02-4799-BF56-E5B0CB02506F}"/>
            </a:ext>
          </a:extLst>
        </xdr:cNvPr>
        <xdr:cNvSpPr txBox="1"/>
      </xdr:nvSpPr>
      <xdr:spPr>
        <a:xfrm>
          <a:off x="467360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166370</xdr:rowOff>
    </xdr:from>
    <xdr:to>
      <xdr:col>20</xdr:col>
      <xdr:colOff>38100</xdr:colOff>
      <xdr:row>103</xdr:row>
      <xdr:rowOff>96520</xdr:rowOff>
    </xdr:to>
    <xdr:sp macro="" textlink="">
      <xdr:nvSpPr>
        <xdr:cNvPr id="318" name="楕円 317">
          <a:extLst>
            <a:ext uri="{FF2B5EF4-FFF2-40B4-BE49-F238E27FC236}">
              <a16:creationId xmlns:a16="http://schemas.microsoft.com/office/drawing/2014/main" id="{8D503667-32C4-4A26-98C9-0A1CB1EEF38A}"/>
            </a:ext>
          </a:extLst>
        </xdr:cNvPr>
        <xdr:cNvSpPr/>
      </xdr:nvSpPr>
      <xdr:spPr>
        <a:xfrm>
          <a:off x="3746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45720</xdr:rowOff>
    </xdr:from>
    <xdr:to>
      <xdr:col>24</xdr:col>
      <xdr:colOff>63500</xdr:colOff>
      <xdr:row>103</xdr:row>
      <xdr:rowOff>125730</xdr:rowOff>
    </xdr:to>
    <xdr:cxnSp macro="">
      <xdr:nvCxnSpPr>
        <xdr:cNvPr id="319" name="直線コネクタ 318">
          <a:extLst>
            <a:ext uri="{FF2B5EF4-FFF2-40B4-BE49-F238E27FC236}">
              <a16:creationId xmlns:a16="http://schemas.microsoft.com/office/drawing/2014/main" id="{C4600CF0-8418-4A77-9225-3D4775A58CB7}"/>
            </a:ext>
          </a:extLst>
        </xdr:cNvPr>
        <xdr:cNvCxnSpPr/>
      </xdr:nvCxnSpPr>
      <xdr:spPr>
        <a:xfrm>
          <a:off x="3797300" y="177050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80645</xdr:rowOff>
    </xdr:from>
    <xdr:to>
      <xdr:col>15</xdr:col>
      <xdr:colOff>101600</xdr:colOff>
      <xdr:row>103</xdr:row>
      <xdr:rowOff>10795</xdr:rowOff>
    </xdr:to>
    <xdr:sp macro="" textlink="">
      <xdr:nvSpPr>
        <xdr:cNvPr id="320" name="楕円 319">
          <a:extLst>
            <a:ext uri="{FF2B5EF4-FFF2-40B4-BE49-F238E27FC236}">
              <a16:creationId xmlns:a16="http://schemas.microsoft.com/office/drawing/2014/main" id="{4208980E-FA36-41B8-8F1E-AF2AEE7E0F04}"/>
            </a:ext>
          </a:extLst>
        </xdr:cNvPr>
        <xdr:cNvSpPr/>
      </xdr:nvSpPr>
      <xdr:spPr>
        <a:xfrm>
          <a:off x="2857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131445</xdr:rowOff>
    </xdr:from>
    <xdr:to>
      <xdr:col>19</xdr:col>
      <xdr:colOff>177800</xdr:colOff>
      <xdr:row>103</xdr:row>
      <xdr:rowOff>45720</xdr:rowOff>
    </xdr:to>
    <xdr:cxnSp macro="">
      <xdr:nvCxnSpPr>
        <xdr:cNvPr id="321" name="直線コネクタ 320">
          <a:extLst>
            <a:ext uri="{FF2B5EF4-FFF2-40B4-BE49-F238E27FC236}">
              <a16:creationId xmlns:a16="http://schemas.microsoft.com/office/drawing/2014/main" id="{D05F5E80-CB62-4233-AAAE-16C23128D747}"/>
            </a:ext>
          </a:extLst>
        </xdr:cNvPr>
        <xdr:cNvCxnSpPr/>
      </xdr:nvCxnSpPr>
      <xdr:spPr>
        <a:xfrm>
          <a:off x="2908300" y="176193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166370</xdr:rowOff>
    </xdr:from>
    <xdr:to>
      <xdr:col>10</xdr:col>
      <xdr:colOff>165100</xdr:colOff>
      <xdr:row>102</xdr:row>
      <xdr:rowOff>96520</xdr:rowOff>
    </xdr:to>
    <xdr:sp macro="" textlink="">
      <xdr:nvSpPr>
        <xdr:cNvPr id="322" name="楕円 321">
          <a:extLst>
            <a:ext uri="{FF2B5EF4-FFF2-40B4-BE49-F238E27FC236}">
              <a16:creationId xmlns:a16="http://schemas.microsoft.com/office/drawing/2014/main" id="{BF20D693-3C51-4684-B4C2-515D85CBE037}"/>
            </a:ext>
          </a:extLst>
        </xdr:cNvPr>
        <xdr:cNvSpPr/>
      </xdr:nvSpPr>
      <xdr:spPr>
        <a:xfrm>
          <a:off x="1968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45720</xdr:rowOff>
    </xdr:from>
    <xdr:to>
      <xdr:col>15</xdr:col>
      <xdr:colOff>50800</xdr:colOff>
      <xdr:row>102</xdr:row>
      <xdr:rowOff>131445</xdr:rowOff>
    </xdr:to>
    <xdr:cxnSp macro="">
      <xdr:nvCxnSpPr>
        <xdr:cNvPr id="323" name="直線コネクタ 322">
          <a:extLst>
            <a:ext uri="{FF2B5EF4-FFF2-40B4-BE49-F238E27FC236}">
              <a16:creationId xmlns:a16="http://schemas.microsoft.com/office/drawing/2014/main" id="{ECB8B893-A07B-447C-9591-7AE9029761BF}"/>
            </a:ext>
          </a:extLst>
        </xdr:cNvPr>
        <xdr:cNvCxnSpPr/>
      </xdr:nvCxnSpPr>
      <xdr:spPr>
        <a:xfrm>
          <a:off x="2019300" y="175336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86361</xdr:rowOff>
    </xdr:from>
    <xdr:to>
      <xdr:col>6</xdr:col>
      <xdr:colOff>38100</xdr:colOff>
      <xdr:row>102</xdr:row>
      <xdr:rowOff>16511</xdr:rowOff>
    </xdr:to>
    <xdr:sp macro="" textlink="">
      <xdr:nvSpPr>
        <xdr:cNvPr id="324" name="楕円 323">
          <a:extLst>
            <a:ext uri="{FF2B5EF4-FFF2-40B4-BE49-F238E27FC236}">
              <a16:creationId xmlns:a16="http://schemas.microsoft.com/office/drawing/2014/main" id="{7C685312-D73A-4E23-92C0-2F432FC9C6DC}"/>
            </a:ext>
          </a:extLst>
        </xdr:cNvPr>
        <xdr:cNvSpPr/>
      </xdr:nvSpPr>
      <xdr:spPr>
        <a:xfrm>
          <a:off x="1079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137161</xdr:rowOff>
    </xdr:from>
    <xdr:to>
      <xdr:col>10</xdr:col>
      <xdr:colOff>114300</xdr:colOff>
      <xdr:row>102</xdr:row>
      <xdr:rowOff>45720</xdr:rowOff>
    </xdr:to>
    <xdr:cxnSp macro="">
      <xdr:nvCxnSpPr>
        <xdr:cNvPr id="325" name="直線コネクタ 324">
          <a:extLst>
            <a:ext uri="{FF2B5EF4-FFF2-40B4-BE49-F238E27FC236}">
              <a16:creationId xmlns:a16="http://schemas.microsoft.com/office/drawing/2014/main" id="{BF2DBFC5-3096-4E08-BDDC-9DA24014B9A1}"/>
            </a:ext>
          </a:extLst>
        </xdr:cNvPr>
        <xdr:cNvCxnSpPr/>
      </xdr:nvCxnSpPr>
      <xdr:spPr>
        <a:xfrm>
          <a:off x="1130300" y="174536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45738</xdr:rowOff>
    </xdr:from>
    <xdr:ext cx="405111" cy="259045"/>
    <xdr:sp macro="" textlink="">
      <xdr:nvSpPr>
        <xdr:cNvPr id="326" name="n_1aveValue【市民会館】&#10;有形固定資産減価償却率">
          <a:extLst>
            <a:ext uri="{FF2B5EF4-FFF2-40B4-BE49-F238E27FC236}">
              <a16:creationId xmlns:a16="http://schemas.microsoft.com/office/drawing/2014/main" id="{FCDA1573-65C6-46CA-A42B-36EA9DD194B1}"/>
            </a:ext>
          </a:extLst>
        </xdr:cNvPr>
        <xdr:cNvSpPr txBox="1"/>
      </xdr:nvSpPr>
      <xdr:spPr>
        <a:xfrm>
          <a:off x="3582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327" name="n_2aveValue【市民会館】&#10;有形固定資産減価償却率">
          <a:extLst>
            <a:ext uri="{FF2B5EF4-FFF2-40B4-BE49-F238E27FC236}">
              <a16:creationId xmlns:a16="http://schemas.microsoft.com/office/drawing/2014/main" id="{80D3D845-5421-458F-85DE-2DC8DB6FF0F8}"/>
            </a:ext>
          </a:extLst>
        </xdr:cNvPr>
        <xdr:cNvSpPr txBox="1"/>
      </xdr:nvSpPr>
      <xdr:spPr>
        <a:xfrm>
          <a:off x="2705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328" name="n_3aveValue【市民会館】&#10;有形固定資産減価償却率">
          <a:extLst>
            <a:ext uri="{FF2B5EF4-FFF2-40B4-BE49-F238E27FC236}">
              <a16:creationId xmlns:a16="http://schemas.microsoft.com/office/drawing/2014/main" id="{D5807D44-EEDF-4BC1-890E-FC81A1D2C6E5}"/>
            </a:ext>
          </a:extLst>
        </xdr:cNvPr>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127652</xdr:rowOff>
    </xdr:from>
    <xdr:ext cx="405111" cy="259045"/>
    <xdr:sp macro="" textlink="">
      <xdr:nvSpPr>
        <xdr:cNvPr id="329" name="n_4aveValue【市民会館】&#10;有形固定資産減価償却率">
          <a:extLst>
            <a:ext uri="{FF2B5EF4-FFF2-40B4-BE49-F238E27FC236}">
              <a16:creationId xmlns:a16="http://schemas.microsoft.com/office/drawing/2014/main" id="{8C5AF578-D43A-4EAC-B1DF-C18A67B91EDC}"/>
            </a:ext>
          </a:extLst>
        </xdr:cNvPr>
        <xdr:cNvSpPr txBox="1"/>
      </xdr:nvSpPr>
      <xdr:spPr>
        <a:xfrm>
          <a:off x="927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113047</xdr:rowOff>
    </xdr:from>
    <xdr:ext cx="405111" cy="259045"/>
    <xdr:sp macro="" textlink="">
      <xdr:nvSpPr>
        <xdr:cNvPr id="330" name="n_1mainValue【市民会館】&#10;有形固定資産減価償却率">
          <a:extLst>
            <a:ext uri="{FF2B5EF4-FFF2-40B4-BE49-F238E27FC236}">
              <a16:creationId xmlns:a16="http://schemas.microsoft.com/office/drawing/2014/main" id="{592C5DEB-C337-4C94-BC4D-96C63921C503}"/>
            </a:ext>
          </a:extLst>
        </xdr:cNvPr>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27322</xdr:rowOff>
    </xdr:from>
    <xdr:ext cx="405111" cy="259045"/>
    <xdr:sp macro="" textlink="">
      <xdr:nvSpPr>
        <xdr:cNvPr id="331" name="n_2mainValue【市民会館】&#10;有形固定資産減価償却率">
          <a:extLst>
            <a:ext uri="{FF2B5EF4-FFF2-40B4-BE49-F238E27FC236}">
              <a16:creationId xmlns:a16="http://schemas.microsoft.com/office/drawing/2014/main" id="{F3E33D14-2035-4073-9D47-27B290EE0C3A}"/>
            </a:ext>
          </a:extLst>
        </xdr:cNvPr>
        <xdr:cNvSpPr txBox="1"/>
      </xdr:nvSpPr>
      <xdr:spPr>
        <a:xfrm>
          <a:off x="2705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113047</xdr:rowOff>
    </xdr:from>
    <xdr:ext cx="405111" cy="259045"/>
    <xdr:sp macro="" textlink="">
      <xdr:nvSpPr>
        <xdr:cNvPr id="332" name="n_3mainValue【市民会館】&#10;有形固定資産減価償却率">
          <a:extLst>
            <a:ext uri="{FF2B5EF4-FFF2-40B4-BE49-F238E27FC236}">
              <a16:creationId xmlns:a16="http://schemas.microsoft.com/office/drawing/2014/main" id="{D2625B80-AB7D-4CD7-A5E7-E965FFA4B642}"/>
            </a:ext>
          </a:extLst>
        </xdr:cNvPr>
        <xdr:cNvSpPr txBox="1"/>
      </xdr:nvSpPr>
      <xdr:spPr>
        <a:xfrm>
          <a:off x="1816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33038</xdr:rowOff>
    </xdr:from>
    <xdr:ext cx="405111" cy="259045"/>
    <xdr:sp macro="" textlink="">
      <xdr:nvSpPr>
        <xdr:cNvPr id="333" name="n_4mainValue【市民会館】&#10;有形固定資産減価償却率">
          <a:extLst>
            <a:ext uri="{FF2B5EF4-FFF2-40B4-BE49-F238E27FC236}">
              <a16:creationId xmlns:a16="http://schemas.microsoft.com/office/drawing/2014/main" id="{5EB7E137-425A-42F1-A01C-31631F1B842C}"/>
            </a:ext>
          </a:extLst>
        </xdr:cNvPr>
        <xdr:cNvSpPr txBox="1"/>
      </xdr:nvSpPr>
      <xdr:spPr>
        <a:xfrm>
          <a:off x="9277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D5192D26-856D-4BF6-8FA3-D3A96B3593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3D001994-9795-43B6-B6A9-897C94A4AB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6EBB9849-ACD1-401B-8E77-7E3641D632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9DC686C5-18F6-4034-9C32-958F20ED18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A5158E9A-0475-4D0E-AC4F-533170E595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C6BC7B05-283F-4453-A225-1406DB3405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6A0B5BA2-03E7-4FD1-BCD8-49937F9674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240D588C-E772-4661-81B5-52331BE25C2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4B5E9827-15F4-4A75-B50D-F3C892D1C51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AB83B237-F829-47AA-8878-99236E1397C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D6847656-D848-470D-85C3-C287B0983B0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53E23E21-934E-42F3-AAC1-3811E822B94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872142E9-E292-4D71-ACCB-6AEC4FE8FCE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1821DCDC-4238-4A07-B590-6C1BB875C81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34C8441D-627E-4167-BC09-FB53A75A7FC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2239D39B-FF2D-49A6-83EF-BBDF89E3BF3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A17A7F5F-3935-4BED-849F-CD7EB4C0549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EA473A63-62D5-456E-B1B8-B5FE894AC6D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BE726E05-47D1-4A3F-B023-B9C70991EC3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055E5445-3B94-477F-B690-A36F80055A0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F0D1F5AC-C3C0-4864-871B-32ABC2B6C91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6948A282-E403-4336-A626-4BEC8898D85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1FA0CC17-2F64-4800-ACAC-ABBE191E83D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57" name="直線コネクタ 356">
          <a:extLst>
            <a:ext uri="{FF2B5EF4-FFF2-40B4-BE49-F238E27FC236}">
              <a16:creationId xmlns:a16="http://schemas.microsoft.com/office/drawing/2014/main" id="{200F03EB-1319-4CD3-B5EC-CDEBD62ED649}"/>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58" name="【市民会館】&#10;一人当たり面積最小値テキスト">
          <a:extLst>
            <a:ext uri="{FF2B5EF4-FFF2-40B4-BE49-F238E27FC236}">
              <a16:creationId xmlns:a16="http://schemas.microsoft.com/office/drawing/2014/main" id="{B23ECF6B-4824-45C7-AD14-2C4D3008619A}"/>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59" name="直線コネクタ 358">
          <a:extLst>
            <a:ext uri="{FF2B5EF4-FFF2-40B4-BE49-F238E27FC236}">
              <a16:creationId xmlns:a16="http://schemas.microsoft.com/office/drawing/2014/main" id="{8D904D78-40A0-4EE4-929E-954F5E13FA05}"/>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60" name="【市民会館】&#10;一人当たり面積最大値テキスト">
          <a:extLst>
            <a:ext uri="{FF2B5EF4-FFF2-40B4-BE49-F238E27FC236}">
              <a16:creationId xmlns:a16="http://schemas.microsoft.com/office/drawing/2014/main" id="{35A432CE-CA0B-432E-86F8-3D7CAB96F47D}"/>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61" name="直線コネクタ 360">
          <a:extLst>
            <a:ext uri="{FF2B5EF4-FFF2-40B4-BE49-F238E27FC236}">
              <a16:creationId xmlns:a16="http://schemas.microsoft.com/office/drawing/2014/main" id="{029313D0-2F1E-4805-A3A1-212FFC867928}"/>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362" name="【市民会館】&#10;一人当たり面積平均値テキスト">
          <a:extLst>
            <a:ext uri="{FF2B5EF4-FFF2-40B4-BE49-F238E27FC236}">
              <a16:creationId xmlns:a16="http://schemas.microsoft.com/office/drawing/2014/main" id="{62D70704-900A-4C9B-BDF0-AC64464E2FAF}"/>
            </a:ext>
          </a:extLst>
        </xdr:cNvPr>
        <xdr:cNvSpPr txBox="1"/>
      </xdr:nvSpPr>
      <xdr:spPr>
        <a:xfrm>
          <a:off x="10515600" y="1801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63" name="フローチャート: 判断 362">
          <a:extLst>
            <a:ext uri="{FF2B5EF4-FFF2-40B4-BE49-F238E27FC236}">
              <a16:creationId xmlns:a16="http://schemas.microsoft.com/office/drawing/2014/main" id="{DB930403-DD93-42A2-8A06-2B0CF8421A4C}"/>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4" name="フローチャート: 判断 363">
          <a:extLst>
            <a:ext uri="{FF2B5EF4-FFF2-40B4-BE49-F238E27FC236}">
              <a16:creationId xmlns:a16="http://schemas.microsoft.com/office/drawing/2014/main" id="{699C3E16-5D1F-4013-82CF-5E562456D41D}"/>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5" name="フローチャート: 判断 364">
          <a:extLst>
            <a:ext uri="{FF2B5EF4-FFF2-40B4-BE49-F238E27FC236}">
              <a16:creationId xmlns:a16="http://schemas.microsoft.com/office/drawing/2014/main" id="{4F804FBA-09FC-4568-8D75-96EF4EEF6B68}"/>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366" name="フローチャート: 判断 365">
          <a:extLst>
            <a:ext uri="{FF2B5EF4-FFF2-40B4-BE49-F238E27FC236}">
              <a16:creationId xmlns:a16="http://schemas.microsoft.com/office/drawing/2014/main" id="{5ABACD29-722B-4EFF-A78E-0B26EF23A52F}"/>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367" name="フローチャート: 判断 366">
          <a:extLst>
            <a:ext uri="{FF2B5EF4-FFF2-40B4-BE49-F238E27FC236}">
              <a16:creationId xmlns:a16="http://schemas.microsoft.com/office/drawing/2014/main" id="{8B330A83-A3C3-4944-A482-AD823FFADFCF}"/>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B965436E-23CC-4A2E-A974-61F31E947FA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E57ECF2D-8F48-41BD-8ADE-D1FD20EC064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A66FBB66-39D7-42A3-83F5-DA26529E13A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CCCCC9C4-7038-40BD-9B48-4018BB66B86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B1C634BC-DB89-4F8A-B0E1-55DA7850801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17780</xdr:rowOff>
    </xdr:from>
    <xdr:to>
      <xdr:col>55</xdr:col>
      <xdr:colOff>50800</xdr:colOff>
      <xdr:row>108</xdr:row>
      <xdr:rowOff>119380</xdr:rowOff>
    </xdr:to>
    <xdr:sp macro="" textlink="">
      <xdr:nvSpPr>
        <xdr:cNvPr id="373" name="楕円 372">
          <a:extLst>
            <a:ext uri="{FF2B5EF4-FFF2-40B4-BE49-F238E27FC236}">
              <a16:creationId xmlns:a16="http://schemas.microsoft.com/office/drawing/2014/main" id="{0EC12145-BA2B-42C9-A78E-CFC6852C0020}"/>
            </a:ext>
          </a:extLst>
        </xdr:cNvPr>
        <xdr:cNvSpPr/>
      </xdr:nvSpPr>
      <xdr:spPr>
        <a:xfrm>
          <a:off x="10426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104157</xdr:rowOff>
    </xdr:from>
    <xdr:ext cx="469744" cy="259045"/>
    <xdr:sp macro="" textlink="">
      <xdr:nvSpPr>
        <xdr:cNvPr id="374" name="【市民会館】&#10;一人当たり面積該当値テキスト">
          <a:extLst>
            <a:ext uri="{FF2B5EF4-FFF2-40B4-BE49-F238E27FC236}">
              <a16:creationId xmlns:a16="http://schemas.microsoft.com/office/drawing/2014/main" id="{FF0E1B36-5877-4802-8696-1C1E915CDD6D}"/>
            </a:ext>
          </a:extLst>
        </xdr:cNvPr>
        <xdr:cNvSpPr txBox="1"/>
      </xdr:nvSpPr>
      <xdr:spPr>
        <a:xfrm>
          <a:off x="10515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17780</xdr:rowOff>
    </xdr:from>
    <xdr:to>
      <xdr:col>50</xdr:col>
      <xdr:colOff>165100</xdr:colOff>
      <xdr:row>108</xdr:row>
      <xdr:rowOff>119380</xdr:rowOff>
    </xdr:to>
    <xdr:sp macro="" textlink="">
      <xdr:nvSpPr>
        <xdr:cNvPr id="375" name="楕円 374">
          <a:extLst>
            <a:ext uri="{FF2B5EF4-FFF2-40B4-BE49-F238E27FC236}">
              <a16:creationId xmlns:a16="http://schemas.microsoft.com/office/drawing/2014/main" id="{27B8699E-66E8-4FC4-B7BC-772A775BAC10}"/>
            </a:ext>
          </a:extLst>
        </xdr:cNvPr>
        <xdr:cNvSpPr/>
      </xdr:nvSpPr>
      <xdr:spPr>
        <a:xfrm>
          <a:off x="9588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68580</xdr:rowOff>
    </xdr:from>
    <xdr:to>
      <xdr:col>55</xdr:col>
      <xdr:colOff>0</xdr:colOff>
      <xdr:row>108</xdr:row>
      <xdr:rowOff>68580</xdr:rowOff>
    </xdr:to>
    <xdr:cxnSp macro="">
      <xdr:nvCxnSpPr>
        <xdr:cNvPr id="376" name="直線コネクタ 375">
          <a:extLst>
            <a:ext uri="{FF2B5EF4-FFF2-40B4-BE49-F238E27FC236}">
              <a16:creationId xmlns:a16="http://schemas.microsoft.com/office/drawing/2014/main" id="{7B6570B0-78CA-4B15-9DAE-9790EF0008C0}"/>
            </a:ext>
          </a:extLst>
        </xdr:cNvPr>
        <xdr:cNvCxnSpPr/>
      </xdr:nvCxnSpPr>
      <xdr:spPr>
        <a:xfrm>
          <a:off x="9639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17780</xdr:rowOff>
    </xdr:from>
    <xdr:to>
      <xdr:col>46</xdr:col>
      <xdr:colOff>38100</xdr:colOff>
      <xdr:row>108</xdr:row>
      <xdr:rowOff>119380</xdr:rowOff>
    </xdr:to>
    <xdr:sp macro="" textlink="">
      <xdr:nvSpPr>
        <xdr:cNvPr id="377" name="楕円 376">
          <a:extLst>
            <a:ext uri="{FF2B5EF4-FFF2-40B4-BE49-F238E27FC236}">
              <a16:creationId xmlns:a16="http://schemas.microsoft.com/office/drawing/2014/main" id="{918FA2A7-D2EE-44A9-A2C7-C14B51551D25}"/>
            </a:ext>
          </a:extLst>
        </xdr:cNvPr>
        <xdr:cNvSpPr/>
      </xdr:nvSpPr>
      <xdr:spPr>
        <a:xfrm>
          <a:off x="8699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68580</xdr:rowOff>
    </xdr:from>
    <xdr:to>
      <xdr:col>50</xdr:col>
      <xdr:colOff>114300</xdr:colOff>
      <xdr:row>108</xdr:row>
      <xdr:rowOff>68580</xdr:rowOff>
    </xdr:to>
    <xdr:cxnSp macro="">
      <xdr:nvCxnSpPr>
        <xdr:cNvPr id="378" name="直線コネクタ 377">
          <a:extLst>
            <a:ext uri="{FF2B5EF4-FFF2-40B4-BE49-F238E27FC236}">
              <a16:creationId xmlns:a16="http://schemas.microsoft.com/office/drawing/2014/main" id="{B771EC4F-5E6B-4E00-8FB0-2EA1FB32E238}"/>
            </a:ext>
          </a:extLst>
        </xdr:cNvPr>
        <xdr:cNvCxnSpPr/>
      </xdr:nvCxnSpPr>
      <xdr:spPr>
        <a:xfrm>
          <a:off x="8750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17780</xdr:rowOff>
    </xdr:from>
    <xdr:to>
      <xdr:col>41</xdr:col>
      <xdr:colOff>101600</xdr:colOff>
      <xdr:row>108</xdr:row>
      <xdr:rowOff>119380</xdr:rowOff>
    </xdr:to>
    <xdr:sp macro="" textlink="">
      <xdr:nvSpPr>
        <xdr:cNvPr id="379" name="楕円 378">
          <a:extLst>
            <a:ext uri="{FF2B5EF4-FFF2-40B4-BE49-F238E27FC236}">
              <a16:creationId xmlns:a16="http://schemas.microsoft.com/office/drawing/2014/main" id="{291BE41B-6C52-4306-8763-7FCDBDA8B366}"/>
            </a:ext>
          </a:extLst>
        </xdr:cNvPr>
        <xdr:cNvSpPr/>
      </xdr:nvSpPr>
      <xdr:spPr>
        <a:xfrm>
          <a:off x="7810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68580</xdr:rowOff>
    </xdr:from>
    <xdr:to>
      <xdr:col>45</xdr:col>
      <xdr:colOff>177800</xdr:colOff>
      <xdr:row>108</xdr:row>
      <xdr:rowOff>68580</xdr:rowOff>
    </xdr:to>
    <xdr:cxnSp macro="">
      <xdr:nvCxnSpPr>
        <xdr:cNvPr id="380" name="直線コネクタ 379">
          <a:extLst>
            <a:ext uri="{FF2B5EF4-FFF2-40B4-BE49-F238E27FC236}">
              <a16:creationId xmlns:a16="http://schemas.microsoft.com/office/drawing/2014/main" id="{9953A3BD-A29B-47F8-9554-46DC27F83904}"/>
            </a:ext>
          </a:extLst>
        </xdr:cNvPr>
        <xdr:cNvCxnSpPr/>
      </xdr:nvCxnSpPr>
      <xdr:spPr>
        <a:xfrm>
          <a:off x="7861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19686</xdr:rowOff>
    </xdr:from>
    <xdr:to>
      <xdr:col>36</xdr:col>
      <xdr:colOff>165100</xdr:colOff>
      <xdr:row>108</xdr:row>
      <xdr:rowOff>121286</xdr:rowOff>
    </xdr:to>
    <xdr:sp macro="" textlink="">
      <xdr:nvSpPr>
        <xdr:cNvPr id="381" name="楕円 380">
          <a:extLst>
            <a:ext uri="{FF2B5EF4-FFF2-40B4-BE49-F238E27FC236}">
              <a16:creationId xmlns:a16="http://schemas.microsoft.com/office/drawing/2014/main" id="{C153DD17-614B-4C4B-8C77-B37237388FDF}"/>
            </a:ext>
          </a:extLst>
        </xdr:cNvPr>
        <xdr:cNvSpPr/>
      </xdr:nvSpPr>
      <xdr:spPr>
        <a:xfrm>
          <a:off x="6921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68580</xdr:rowOff>
    </xdr:from>
    <xdr:to>
      <xdr:col>41</xdr:col>
      <xdr:colOff>50800</xdr:colOff>
      <xdr:row>108</xdr:row>
      <xdr:rowOff>70486</xdr:rowOff>
    </xdr:to>
    <xdr:cxnSp macro="">
      <xdr:nvCxnSpPr>
        <xdr:cNvPr id="382" name="直線コネクタ 381">
          <a:extLst>
            <a:ext uri="{FF2B5EF4-FFF2-40B4-BE49-F238E27FC236}">
              <a16:creationId xmlns:a16="http://schemas.microsoft.com/office/drawing/2014/main" id="{10E30186-688D-4F32-9679-28237E4E395D}"/>
            </a:ext>
          </a:extLst>
        </xdr:cNvPr>
        <xdr:cNvCxnSpPr/>
      </xdr:nvCxnSpPr>
      <xdr:spPr>
        <a:xfrm flipV="1">
          <a:off x="6972300" y="185851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83" name="n_1aveValue【市民会館】&#10;一人当たり面積">
          <a:extLst>
            <a:ext uri="{FF2B5EF4-FFF2-40B4-BE49-F238E27FC236}">
              <a16:creationId xmlns:a16="http://schemas.microsoft.com/office/drawing/2014/main" id="{178F7475-B16C-4CAA-8DE6-4778D2A1D7F1}"/>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4" name="n_2aveValue【市民会館】&#10;一人当たり面積">
          <a:extLst>
            <a:ext uri="{FF2B5EF4-FFF2-40B4-BE49-F238E27FC236}">
              <a16:creationId xmlns:a16="http://schemas.microsoft.com/office/drawing/2014/main" id="{79E0164E-6CA8-474E-A0D6-98DC06F1DA75}"/>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385" name="n_3aveValue【市民会館】&#10;一人当たり面積">
          <a:extLst>
            <a:ext uri="{FF2B5EF4-FFF2-40B4-BE49-F238E27FC236}">
              <a16:creationId xmlns:a16="http://schemas.microsoft.com/office/drawing/2014/main" id="{5A7BFF9A-5E68-4C3F-8C8F-0AED53CEBEF7}"/>
            </a:ext>
          </a:extLst>
        </xdr:cNvPr>
        <xdr:cNvSpPr txBox="1"/>
      </xdr:nvSpPr>
      <xdr:spPr>
        <a:xfrm>
          <a:off x="7626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386" name="n_4aveValue【市民会館】&#10;一人当たり面積">
          <a:extLst>
            <a:ext uri="{FF2B5EF4-FFF2-40B4-BE49-F238E27FC236}">
              <a16:creationId xmlns:a16="http://schemas.microsoft.com/office/drawing/2014/main" id="{B85176C6-9C43-43BF-921F-C78035A280BF}"/>
            </a:ext>
          </a:extLst>
        </xdr:cNvPr>
        <xdr:cNvSpPr txBox="1"/>
      </xdr:nvSpPr>
      <xdr:spPr>
        <a:xfrm>
          <a:off x="6737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110507</xdr:rowOff>
    </xdr:from>
    <xdr:ext cx="469744" cy="259045"/>
    <xdr:sp macro="" textlink="">
      <xdr:nvSpPr>
        <xdr:cNvPr id="387" name="n_1mainValue【市民会館】&#10;一人当たり面積">
          <a:extLst>
            <a:ext uri="{FF2B5EF4-FFF2-40B4-BE49-F238E27FC236}">
              <a16:creationId xmlns:a16="http://schemas.microsoft.com/office/drawing/2014/main" id="{01DE9941-B6B0-41A9-BB59-1C58D32945F9}"/>
            </a:ext>
          </a:extLst>
        </xdr:cNvPr>
        <xdr:cNvSpPr txBox="1"/>
      </xdr:nvSpPr>
      <xdr:spPr>
        <a:xfrm>
          <a:off x="9391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110507</xdr:rowOff>
    </xdr:from>
    <xdr:ext cx="469744" cy="259045"/>
    <xdr:sp macro="" textlink="">
      <xdr:nvSpPr>
        <xdr:cNvPr id="388" name="n_2mainValue【市民会館】&#10;一人当たり面積">
          <a:extLst>
            <a:ext uri="{FF2B5EF4-FFF2-40B4-BE49-F238E27FC236}">
              <a16:creationId xmlns:a16="http://schemas.microsoft.com/office/drawing/2014/main" id="{C57C06F9-017C-441A-A4B8-9D0A08818D88}"/>
            </a:ext>
          </a:extLst>
        </xdr:cNvPr>
        <xdr:cNvSpPr txBox="1"/>
      </xdr:nvSpPr>
      <xdr:spPr>
        <a:xfrm>
          <a:off x="8515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110507</xdr:rowOff>
    </xdr:from>
    <xdr:ext cx="469744" cy="259045"/>
    <xdr:sp macro="" textlink="">
      <xdr:nvSpPr>
        <xdr:cNvPr id="389" name="n_3mainValue【市民会館】&#10;一人当たり面積">
          <a:extLst>
            <a:ext uri="{FF2B5EF4-FFF2-40B4-BE49-F238E27FC236}">
              <a16:creationId xmlns:a16="http://schemas.microsoft.com/office/drawing/2014/main" id="{640A85CF-74E3-4DD4-B669-2C8095C616FC}"/>
            </a:ext>
          </a:extLst>
        </xdr:cNvPr>
        <xdr:cNvSpPr txBox="1"/>
      </xdr:nvSpPr>
      <xdr:spPr>
        <a:xfrm>
          <a:off x="7626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112413</xdr:rowOff>
    </xdr:from>
    <xdr:ext cx="469744" cy="259045"/>
    <xdr:sp macro="" textlink="">
      <xdr:nvSpPr>
        <xdr:cNvPr id="390" name="n_4mainValue【市民会館】&#10;一人当たり面積">
          <a:extLst>
            <a:ext uri="{FF2B5EF4-FFF2-40B4-BE49-F238E27FC236}">
              <a16:creationId xmlns:a16="http://schemas.microsoft.com/office/drawing/2014/main" id="{3ACCF0A4-6FCC-47AD-9A1F-9C3C20DC099A}"/>
            </a:ext>
          </a:extLst>
        </xdr:cNvPr>
        <xdr:cNvSpPr txBox="1"/>
      </xdr:nvSpPr>
      <xdr:spPr>
        <a:xfrm>
          <a:off x="6737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24AADBFF-6697-40BC-A7D9-97E2CF41D07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22AED3F7-6997-4436-B18E-D1E56C2D5C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ADF3114B-A912-486E-883B-B7271D95F0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4ED240B3-91E5-4F11-B720-9D2691F9C9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EEF9051D-2C57-440A-9D32-ADEA136F829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EEB964A5-AD4A-4343-B057-EFE95B9E44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A037F46C-CBB5-4ADF-B39B-51E0A69CA3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BBB8F7BB-E27D-4188-B4DE-C3C8D5A6A9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E80C456E-BAB8-4640-8E89-8D28BA67B6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4D709D3-3823-4C14-8BE1-EB2ECBAC37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8044BE34-57F6-4BDF-8906-B5E379E484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4112323A-6E84-4C03-9766-5AA502CAB8E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2C77DD59-E574-47D9-990F-9AF4DDDE527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E3748063-10BE-4B1E-8D19-5FDA7CD56D0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5142F57D-9273-4A54-8DC2-C4463D24D81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F70E87B1-23F3-4E6A-8666-2884172F628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6B3AEB38-65FB-42C8-A384-9AE71FD7B2D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DF3F3F46-C780-443B-B77F-6249C36A79D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9A052352-45DF-44A2-8CC2-2BEA2FEA689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B4E61838-F63E-49D8-840B-368A77FD691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3F09599D-23E8-418A-B867-36A254FFD0A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2E5ED51D-F5F7-4B80-9A08-546BF5EF0D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B07E8A2E-720B-456D-ADF2-9FFBDD8B044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EBF2F1F7-C411-43D4-B594-A7A886CC487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C6EBCA75-AB40-40E9-965C-BC715E68DD8E}"/>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D7B749E0-8DB3-425C-9A05-87EF54F20D7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EF363654-252D-42D7-B1C8-6BCAC86017F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D573197A-081A-4DF1-96EE-BAE6DBAB850D}"/>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19" name="直線コネクタ 418">
          <a:extLst>
            <a:ext uri="{FF2B5EF4-FFF2-40B4-BE49-F238E27FC236}">
              <a16:creationId xmlns:a16="http://schemas.microsoft.com/office/drawing/2014/main" id="{1627C2AC-4C3D-4474-BD74-AE60C9FE8FB6}"/>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27D085-18F7-496E-BBC1-D24591FD495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1" name="フローチャート: 判断 420">
          <a:extLst>
            <a:ext uri="{FF2B5EF4-FFF2-40B4-BE49-F238E27FC236}">
              <a16:creationId xmlns:a16="http://schemas.microsoft.com/office/drawing/2014/main" id="{CA0FD085-74F6-45D3-9FB7-ABB117E7FFD5}"/>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415B9C0-CD28-42E4-B5D4-6CC23DC45647}"/>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3" name="フローチャート: 判断 422">
          <a:extLst>
            <a:ext uri="{FF2B5EF4-FFF2-40B4-BE49-F238E27FC236}">
              <a16:creationId xmlns:a16="http://schemas.microsoft.com/office/drawing/2014/main" id="{64F6E92F-1A82-416C-A2BB-B371A5E3093C}"/>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8228410F-4EE4-4628-845F-956AFE3D1759}"/>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5" name="フローチャート: 判断 424">
          <a:extLst>
            <a:ext uri="{FF2B5EF4-FFF2-40B4-BE49-F238E27FC236}">
              <a16:creationId xmlns:a16="http://schemas.microsoft.com/office/drawing/2014/main" id="{18F51077-FEF5-4DEC-A390-4F673860BE55}"/>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FB64AC1-CD55-4557-9F38-FC29B00A07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16F893D-C27A-430B-AD25-D6787A99BD2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950DC17-55E7-445A-9369-DF18A00D04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12F74B0-F5FD-4F36-892B-A135B21ED7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CA089E1-59E9-455A-B674-191AC60147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137795</xdr:rowOff>
    </xdr:from>
    <xdr:to>
      <xdr:col>85</xdr:col>
      <xdr:colOff>177800</xdr:colOff>
      <xdr:row>35</xdr:row>
      <xdr:rowOff>67945</xdr:rowOff>
    </xdr:to>
    <xdr:sp macro="" textlink="">
      <xdr:nvSpPr>
        <xdr:cNvPr id="431" name="楕円 430">
          <a:extLst>
            <a:ext uri="{FF2B5EF4-FFF2-40B4-BE49-F238E27FC236}">
              <a16:creationId xmlns:a16="http://schemas.microsoft.com/office/drawing/2014/main" id="{12BC1A41-196D-4F6E-8035-C09F58ACF069}"/>
            </a:ext>
          </a:extLst>
        </xdr:cNvPr>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160672</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A3191310-B470-4073-A18E-76B870947613}"/>
            </a:ext>
          </a:extLst>
        </xdr:cNvPr>
        <xdr:cNvSpPr txBox="1"/>
      </xdr:nvSpPr>
      <xdr:spPr>
        <a:xfrm>
          <a:off x="16357600"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113030</xdr:rowOff>
    </xdr:from>
    <xdr:to>
      <xdr:col>81</xdr:col>
      <xdr:colOff>101600</xdr:colOff>
      <xdr:row>35</xdr:row>
      <xdr:rowOff>43180</xdr:rowOff>
    </xdr:to>
    <xdr:sp macro="" textlink="">
      <xdr:nvSpPr>
        <xdr:cNvPr id="433" name="楕円 432">
          <a:extLst>
            <a:ext uri="{FF2B5EF4-FFF2-40B4-BE49-F238E27FC236}">
              <a16:creationId xmlns:a16="http://schemas.microsoft.com/office/drawing/2014/main" id="{2FE2DCF0-83D0-4AE6-B44B-D1073A55B363}"/>
            </a:ext>
          </a:extLst>
        </xdr:cNvPr>
        <xdr:cNvSpPr/>
      </xdr:nvSpPr>
      <xdr:spPr>
        <a:xfrm>
          <a:off x="15430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163830</xdr:rowOff>
    </xdr:from>
    <xdr:to>
      <xdr:col>85</xdr:col>
      <xdr:colOff>127000</xdr:colOff>
      <xdr:row>35</xdr:row>
      <xdr:rowOff>17145</xdr:rowOff>
    </xdr:to>
    <xdr:cxnSp macro="">
      <xdr:nvCxnSpPr>
        <xdr:cNvPr id="434" name="直線コネクタ 433">
          <a:extLst>
            <a:ext uri="{FF2B5EF4-FFF2-40B4-BE49-F238E27FC236}">
              <a16:creationId xmlns:a16="http://schemas.microsoft.com/office/drawing/2014/main" id="{906CEA10-4947-41F1-BC37-C43D6C03B3E9}"/>
            </a:ext>
          </a:extLst>
        </xdr:cNvPr>
        <xdr:cNvCxnSpPr/>
      </xdr:nvCxnSpPr>
      <xdr:spPr>
        <a:xfrm>
          <a:off x="15481300" y="59931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xdr:rowOff>
    </xdr:from>
    <xdr:to>
      <xdr:col>76</xdr:col>
      <xdr:colOff>165100</xdr:colOff>
      <xdr:row>35</xdr:row>
      <xdr:rowOff>109855</xdr:rowOff>
    </xdr:to>
    <xdr:sp macro="" textlink="">
      <xdr:nvSpPr>
        <xdr:cNvPr id="435" name="楕円 434">
          <a:extLst>
            <a:ext uri="{FF2B5EF4-FFF2-40B4-BE49-F238E27FC236}">
              <a16:creationId xmlns:a16="http://schemas.microsoft.com/office/drawing/2014/main" id="{6AE42A8B-9A56-4507-9147-1BB3905AA77E}"/>
            </a:ext>
          </a:extLst>
        </xdr:cNvPr>
        <xdr:cNvSpPr/>
      </xdr:nvSpPr>
      <xdr:spPr>
        <a:xfrm>
          <a:off x="14541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163830</xdr:rowOff>
    </xdr:from>
    <xdr:to>
      <xdr:col>81</xdr:col>
      <xdr:colOff>50800</xdr:colOff>
      <xdr:row>35</xdr:row>
      <xdr:rowOff>59055</xdr:rowOff>
    </xdr:to>
    <xdr:cxnSp macro="">
      <xdr:nvCxnSpPr>
        <xdr:cNvPr id="436" name="直線コネクタ 435">
          <a:extLst>
            <a:ext uri="{FF2B5EF4-FFF2-40B4-BE49-F238E27FC236}">
              <a16:creationId xmlns:a16="http://schemas.microsoft.com/office/drawing/2014/main" id="{0D1A06F3-D187-4CE6-9E3D-81480E91E9FA}"/>
            </a:ext>
          </a:extLst>
        </xdr:cNvPr>
        <xdr:cNvCxnSpPr/>
      </xdr:nvCxnSpPr>
      <xdr:spPr>
        <a:xfrm flipV="1">
          <a:off x="14592300" y="59931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130175</xdr:rowOff>
    </xdr:from>
    <xdr:to>
      <xdr:col>72</xdr:col>
      <xdr:colOff>38100</xdr:colOff>
      <xdr:row>35</xdr:row>
      <xdr:rowOff>60325</xdr:rowOff>
    </xdr:to>
    <xdr:sp macro="" textlink="">
      <xdr:nvSpPr>
        <xdr:cNvPr id="437" name="楕円 436">
          <a:extLst>
            <a:ext uri="{FF2B5EF4-FFF2-40B4-BE49-F238E27FC236}">
              <a16:creationId xmlns:a16="http://schemas.microsoft.com/office/drawing/2014/main" id="{2B60BB59-25E8-4517-BC10-9087BE6AF5DE}"/>
            </a:ext>
          </a:extLst>
        </xdr:cNvPr>
        <xdr:cNvSpPr/>
      </xdr:nvSpPr>
      <xdr:spPr>
        <a:xfrm>
          <a:off x="13652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xdr:rowOff>
    </xdr:from>
    <xdr:to>
      <xdr:col>76</xdr:col>
      <xdr:colOff>114300</xdr:colOff>
      <xdr:row>35</xdr:row>
      <xdr:rowOff>59055</xdr:rowOff>
    </xdr:to>
    <xdr:cxnSp macro="">
      <xdr:nvCxnSpPr>
        <xdr:cNvPr id="438" name="直線コネクタ 437">
          <a:extLst>
            <a:ext uri="{FF2B5EF4-FFF2-40B4-BE49-F238E27FC236}">
              <a16:creationId xmlns:a16="http://schemas.microsoft.com/office/drawing/2014/main" id="{53634784-723B-4B1D-BC91-29D458CD4103}"/>
            </a:ext>
          </a:extLst>
        </xdr:cNvPr>
        <xdr:cNvCxnSpPr/>
      </xdr:nvCxnSpPr>
      <xdr:spPr>
        <a:xfrm>
          <a:off x="13703300" y="60102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135890</xdr:rowOff>
    </xdr:from>
    <xdr:to>
      <xdr:col>67</xdr:col>
      <xdr:colOff>101600</xdr:colOff>
      <xdr:row>38</xdr:row>
      <xdr:rowOff>66040</xdr:rowOff>
    </xdr:to>
    <xdr:sp macro="" textlink="">
      <xdr:nvSpPr>
        <xdr:cNvPr id="439" name="楕円 438">
          <a:extLst>
            <a:ext uri="{FF2B5EF4-FFF2-40B4-BE49-F238E27FC236}">
              <a16:creationId xmlns:a16="http://schemas.microsoft.com/office/drawing/2014/main" id="{2E06BB32-C4FB-4E43-8971-4723A0376559}"/>
            </a:ext>
          </a:extLst>
        </xdr:cNvPr>
        <xdr:cNvSpPr/>
      </xdr:nvSpPr>
      <xdr:spPr>
        <a:xfrm>
          <a:off x="1276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9525</xdr:rowOff>
    </xdr:from>
    <xdr:to>
      <xdr:col>71</xdr:col>
      <xdr:colOff>177800</xdr:colOff>
      <xdr:row>38</xdr:row>
      <xdr:rowOff>15240</xdr:rowOff>
    </xdr:to>
    <xdr:cxnSp macro="">
      <xdr:nvCxnSpPr>
        <xdr:cNvPr id="440" name="直線コネクタ 439">
          <a:extLst>
            <a:ext uri="{FF2B5EF4-FFF2-40B4-BE49-F238E27FC236}">
              <a16:creationId xmlns:a16="http://schemas.microsoft.com/office/drawing/2014/main" id="{4FBAD034-5A37-47E2-9183-6E1B989A15AC}"/>
            </a:ext>
          </a:extLst>
        </xdr:cNvPr>
        <xdr:cNvCxnSpPr/>
      </xdr:nvCxnSpPr>
      <xdr:spPr>
        <a:xfrm flipV="1">
          <a:off x="12814300" y="6010275"/>
          <a:ext cx="889000" cy="5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640AB471-D197-4D14-8B99-EDF9E56A87A8}"/>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62611769-8554-4E7F-ACB6-0B75C93AAF47}"/>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815DD3F3-9BE8-4412-AD52-F90A0DD4CBE2}"/>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92A10856-77C0-4439-9C40-FCC0EC47D7E8}"/>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59707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90FFFA27-2378-4E58-A8AE-8BF179894EFD}"/>
            </a:ext>
          </a:extLst>
        </xdr:cNvPr>
        <xdr:cNvSpPr txBox="1"/>
      </xdr:nvSpPr>
      <xdr:spPr>
        <a:xfrm>
          <a:off x="152660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126382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7938AA5A-8702-4EE8-8CAB-738D7576B669}"/>
            </a:ext>
          </a:extLst>
        </xdr:cNvPr>
        <xdr:cNvSpPr txBox="1"/>
      </xdr:nvSpPr>
      <xdr:spPr>
        <a:xfrm>
          <a:off x="14389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76852</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10F16550-0638-4327-972B-10B921503DD7}"/>
            </a:ext>
          </a:extLst>
        </xdr:cNvPr>
        <xdr:cNvSpPr txBox="1"/>
      </xdr:nvSpPr>
      <xdr:spPr>
        <a:xfrm>
          <a:off x="13500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57167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6EBCD43E-0A43-4423-BD8D-E855CC42D618}"/>
            </a:ext>
          </a:extLst>
        </xdr:cNvPr>
        <xdr:cNvSpPr txBox="1"/>
      </xdr:nvSpPr>
      <xdr:spPr>
        <a:xfrm>
          <a:off x="12611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A6DFED13-473B-4B75-A07A-A201CF18CE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F00C1D61-FBD7-458F-B473-ECD36A13FC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8394B142-F28A-48E1-948A-70F541061E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B2E8798C-E74A-4C2B-B3FC-F8F14E3170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EEB3CE0D-A6CF-416C-80BF-1B984772A9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7630BA35-95D9-43CC-98A5-00A2F48DFE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A6E66F64-F776-4763-92F6-B607CBAD598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94564344-5D40-4291-BC0E-98B72F73966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3C933CF7-9ABF-4711-A320-5181E33EDE4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2B147C82-A0B9-4B34-9726-0135A25EAA1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19A47A72-275F-42A9-A246-FCD81D6172B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8333F15D-1DF7-494C-8D35-58EC8F08EAE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9A22900A-A9BA-483E-B8DF-74BFCAFBD14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C73F5726-4931-4215-A019-F1D5F403E50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38BD46FB-464F-4A15-967C-B664FE2D61B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D55525EB-92D8-44D3-ABEA-EF0AF704615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69CE222-F5FE-4B03-A353-95CECEB3A77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FBBA578C-1554-4811-A4DE-5A8326A4E76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1353D142-064E-4DFE-B2AF-728EE09176B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02455B9B-32C7-475C-AE41-A505C94367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AB26472E-A481-4952-835A-C17F34780E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549B2084-FD74-4C9B-9468-34A60D51C6B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14CE9D4F-AA3E-4D76-AEF7-CC127AEF0D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72" name="直線コネクタ 471">
          <a:extLst>
            <a:ext uri="{FF2B5EF4-FFF2-40B4-BE49-F238E27FC236}">
              <a16:creationId xmlns:a16="http://schemas.microsoft.com/office/drawing/2014/main" id="{A484EEB9-2968-4956-99E2-B8B102A80E16}"/>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5D4C5991-005E-44F3-92B3-59B534056ECD}"/>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4" name="直線コネクタ 473">
          <a:extLst>
            <a:ext uri="{FF2B5EF4-FFF2-40B4-BE49-F238E27FC236}">
              <a16:creationId xmlns:a16="http://schemas.microsoft.com/office/drawing/2014/main" id="{ED366596-18FC-4C1B-AE08-92ABEF409D2F}"/>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519F1BB5-6DEA-45CB-8E36-4B98D751621D}"/>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76" name="直線コネクタ 475">
          <a:extLst>
            <a:ext uri="{FF2B5EF4-FFF2-40B4-BE49-F238E27FC236}">
              <a16:creationId xmlns:a16="http://schemas.microsoft.com/office/drawing/2014/main" id="{AD9D5E81-56E1-44AB-AA2E-AA2C4D9FB5E8}"/>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DD62B67B-7266-4226-8C2A-95A945F9A6E8}"/>
            </a:ext>
          </a:extLst>
        </xdr:cNvPr>
        <xdr:cNvSpPr txBox="1"/>
      </xdr:nvSpPr>
      <xdr:spPr>
        <a:xfrm>
          <a:off x="2219960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78" name="フローチャート: 判断 477">
          <a:extLst>
            <a:ext uri="{FF2B5EF4-FFF2-40B4-BE49-F238E27FC236}">
              <a16:creationId xmlns:a16="http://schemas.microsoft.com/office/drawing/2014/main" id="{1166CC35-8379-4C60-8301-20A0A70D97CF}"/>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79" name="フローチャート: 判断 478">
          <a:extLst>
            <a:ext uri="{FF2B5EF4-FFF2-40B4-BE49-F238E27FC236}">
              <a16:creationId xmlns:a16="http://schemas.microsoft.com/office/drawing/2014/main" id="{F9987A3E-1C19-42B1-BA87-1192F45799F3}"/>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80" name="フローチャート: 判断 479">
          <a:extLst>
            <a:ext uri="{FF2B5EF4-FFF2-40B4-BE49-F238E27FC236}">
              <a16:creationId xmlns:a16="http://schemas.microsoft.com/office/drawing/2014/main" id="{522C3C45-236D-45AB-8526-C51F3F9F4DDF}"/>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81" name="フローチャート: 判断 480">
          <a:extLst>
            <a:ext uri="{FF2B5EF4-FFF2-40B4-BE49-F238E27FC236}">
              <a16:creationId xmlns:a16="http://schemas.microsoft.com/office/drawing/2014/main" id="{9F0CDC00-FB6E-4AC3-837A-99659060772B}"/>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82" name="フローチャート: 判断 481">
          <a:extLst>
            <a:ext uri="{FF2B5EF4-FFF2-40B4-BE49-F238E27FC236}">
              <a16:creationId xmlns:a16="http://schemas.microsoft.com/office/drawing/2014/main" id="{587B3A94-F16B-40EC-B5A3-2DE38B6E30C4}"/>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E4EAA4CB-A1A0-4C4F-AEB1-D61271F25B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81A7F7A-B67C-4334-B881-B7897D6436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E2BFD53-3A21-4917-BCEC-9300D6D7C2F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DB821BF-1DF0-4DEC-9021-1D535E1319F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BDD0DD6-3E41-47C4-BFB7-C39C898ACB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162068</xdr:rowOff>
    </xdr:from>
    <xdr:to>
      <xdr:col>116</xdr:col>
      <xdr:colOff>114300</xdr:colOff>
      <xdr:row>39</xdr:row>
      <xdr:rowOff>92218</xdr:rowOff>
    </xdr:to>
    <xdr:sp macro="" textlink="">
      <xdr:nvSpPr>
        <xdr:cNvPr id="488" name="楕円 487">
          <a:extLst>
            <a:ext uri="{FF2B5EF4-FFF2-40B4-BE49-F238E27FC236}">
              <a16:creationId xmlns:a16="http://schemas.microsoft.com/office/drawing/2014/main" id="{769F63C4-7B37-4A22-B607-536F16410227}"/>
            </a:ext>
          </a:extLst>
        </xdr:cNvPr>
        <xdr:cNvSpPr/>
      </xdr:nvSpPr>
      <xdr:spPr>
        <a:xfrm>
          <a:off x="22110700" y="66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140495</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140F4300-8A65-49B4-9B85-BC18A352738F}"/>
            </a:ext>
          </a:extLst>
        </xdr:cNvPr>
        <xdr:cNvSpPr txBox="1"/>
      </xdr:nvSpPr>
      <xdr:spPr>
        <a:xfrm>
          <a:off x="22199600" y="665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137814</xdr:rowOff>
    </xdr:from>
    <xdr:to>
      <xdr:col>112</xdr:col>
      <xdr:colOff>38100</xdr:colOff>
      <xdr:row>39</xdr:row>
      <xdr:rowOff>67964</xdr:rowOff>
    </xdr:to>
    <xdr:sp macro="" textlink="">
      <xdr:nvSpPr>
        <xdr:cNvPr id="490" name="楕円 489">
          <a:extLst>
            <a:ext uri="{FF2B5EF4-FFF2-40B4-BE49-F238E27FC236}">
              <a16:creationId xmlns:a16="http://schemas.microsoft.com/office/drawing/2014/main" id="{0DAB49F5-92A5-49D1-AFCC-1912E8BEDDD0}"/>
            </a:ext>
          </a:extLst>
        </xdr:cNvPr>
        <xdr:cNvSpPr/>
      </xdr:nvSpPr>
      <xdr:spPr>
        <a:xfrm>
          <a:off x="21272500" y="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17164</xdr:rowOff>
    </xdr:from>
    <xdr:to>
      <xdr:col>116</xdr:col>
      <xdr:colOff>63500</xdr:colOff>
      <xdr:row>39</xdr:row>
      <xdr:rowOff>41418</xdr:rowOff>
    </xdr:to>
    <xdr:cxnSp macro="">
      <xdr:nvCxnSpPr>
        <xdr:cNvPr id="491" name="直線コネクタ 490">
          <a:extLst>
            <a:ext uri="{FF2B5EF4-FFF2-40B4-BE49-F238E27FC236}">
              <a16:creationId xmlns:a16="http://schemas.microsoft.com/office/drawing/2014/main" id="{E6CDDBB0-370B-4742-944B-596A8CAFE6D9}"/>
            </a:ext>
          </a:extLst>
        </xdr:cNvPr>
        <xdr:cNvCxnSpPr/>
      </xdr:nvCxnSpPr>
      <xdr:spPr>
        <a:xfrm>
          <a:off x="21323300" y="6703714"/>
          <a:ext cx="8382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52165</xdr:rowOff>
    </xdr:from>
    <xdr:to>
      <xdr:col>107</xdr:col>
      <xdr:colOff>101600</xdr:colOff>
      <xdr:row>38</xdr:row>
      <xdr:rowOff>153765</xdr:rowOff>
    </xdr:to>
    <xdr:sp macro="" textlink="">
      <xdr:nvSpPr>
        <xdr:cNvPr id="492" name="楕円 491">
          <a:extLst>
            <a:ext uri="{FF2B5EF4-FFF2-40B4-BE49-F238E27FC236}">
              <a16:creationId xmlns:a16="http://schemas.microsoft.com/office/drawing/2014/main" id="{4DBF95F0-AC51-4FAE-8F83-AEF846A404F7}"/>
            </a:ext>
          </a:extLst>
        </xdr:cNvPr>
        <xdr:cNvSpPr/>
      </xdr:nvSpPr>
      <xdr:spPr>
        <a:xfrm>
          <a:off x="20383500" y="65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102965</xdr:rowOff>
    </xdr:from>
    <xdr:to>
      <xdr:col>111</xdr:col>
      <xdr:colOff>177800</xdr:colOff>
      <xdr:row>39</xdr:row>
      <xdr:rowOff>17164</xdr:rowOff>
    </xdr:to>
    <xdr:cxnSp macro="">
      <xdr:nvCxnSpPr>
        <xdr:cNvPr id="493" name="直線コネクタ 492">
          <a:extLst>
            <a:ext uri="{FF2B5EF4-FFF2-40B4-BE49-F238E27FC236}">
              <a16:creationId xmlns:a16="http://schemas.microsoft.com/office/drawing/2014/main" id="{A835E75E-FE67-4778-8B1E-26CC3961DBAB}"/>
            </a:ext>
          </a:extLst>
        </xdr:cNvPr>
        <xdr:cNvCxnSpPr/>
      </xdr:nvCxnSpPr>
      <xdr:spPr>
        <a:xfrm>
          <a:off x="20434300" y="6618065"/>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68407</xdr:rowOff>
    </xdr:from>
    <xdr:to>
      <xdr:col>102</xdr:col>
      <xdr:colOff>165100</xdr:colOff>
      <xdr:row>38</xdr:row>
      <xdr:rowOff>170007</xdr:rowOff>
    </xdr:to>
    <xdr:sp macro="" textlink="">
      <xdr:nvSpPr>
        <xdr:cNvPr id="494" name="楕円 493">
          <a:extLst>
            <a:ext uri="{FF2B5EF4-FFF2-40B4-BE49-F238E27FC236}">
              <a16:creationId xmlns:a16="http://schemas.microsoft.com/office/drawing/2014/main" id="{82CBA60F-D130-42D2-8CC8-DFDD023809A4}"/>
            </a:ext>
          </a:extLst>
        </xdr:cNvPr>
        <xdr:cNvSpPr/>
      </xdr:nvSpPr>
      <xdr:spPr>
        <a:xfrm>
          <a:off x="19494500" y="65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102965</xdr:rowOff>
    </xdr:from>
    <xdr:to>
      <xdr:col>107</xdr:col>
      <xdr:colOff>50800</xdr:colOff>
      <xdr:row>38</xdr:row>
      <xdr:rowOff>119207</xdr:rowOff>
    </xdr:to>
    <xdr:cxnSp macro="">
      <xdr:nvCxnSpPr>
        <xdr:cNvPr id="495" name="直線コネクタ 494">
          <a:extLst>
            <a:ext uri="{FF2B5EF4-FFF2-40B4-BE49-F238E27FC236}">
              <a16:creationId xmlns:a16="http://schemas.microsoft.com/office/drawing/2014/main" id="{677132CB-929F-4917-8E58-A0E5947A4A84}"/>
            </a:ext>
          </a:extLst>
        </xdr:cNvPr>
        <xdr:cNvCxnSpPr/>
      </xdr:nvCxnSpPr>
      <xdr:spPr>
        <a:xfrm flipV="1">
          <a:off x="19545300" y="6618065"/>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5188</xdr:rowOff>
    </xdr:from>
    <xdr:to>
      <xdr:col>98</xdr:col>
      <xdr:colOff>38100</xdr:colOff>
      <xdr:row>40</xdr:row>
      <xdr:rowOff>106788</xdr:rowOff>
    </xdr:to>
    <xdr:sp macro="" textlink="">
      <xdr:nvSpPr>
        <xdr:cNvPr id="496" name="楕円 495">
          <a:extLst>
            <a:ext uri="{FF2B5EF4-FFF2-40B4-BE49-F238E27FC236}">
              <a16:creationId xmlns:a16="http://schemas.microsoft.com/office/drawing/2014/main" id="{F24A290C-209F-4DE3-B9D4-54D052C904D2}"/>
            </a:ext>
          </a:extLst>
        </xdr:cNvPr>
        <xdr:cNvSpPr/>
      </xdr:nvSpPr>
      <xdr:spPr>
        <a:xfrm>
          <a:off x="18605500" y="68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119207</xdr:rowOff>
    </xdr:from>
    <xdr:to>
      <xdr:col>102</xdr:col>
      <xdr:colOff>114300</xdr:colOff>
      <xdr:row>40</xdr:row>
      <xdr:rowOff>55988</xdr:rowOff>
    </xdr:to>
    <xdr:cxnSp macro="">
      <xdr:nvCxnSpPr>
        <xdr:cNvPr id="497" name="直線コネクタ 496">
          <a:extLst>
            <a:ext uri="{FF2B5EF4-FFF2-40B4-BE49-F238E27FC236}">
              <a16:creationId xmlns:a16="http://schemas.microsoft.com/office/drawing/2014/main" id="{06666353-CE05-443E-B0B2-1A3D805E5EBB}"/>
            </a:ext>
          </a:extLst>
        </xdr:cNvPr>
        <xdr:cNvCxnSpPr/>
      </xdr:nvCxnSpPr>
      <xdr:spPr>
        <a:xfrm flipV="1">
          <a:off x="18656300" y="6634307"/>
          <a:ext cx="889000" cy="27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4D248873-D1C8-4621-A91C-C840F1219A1E}"/>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F7C0BF8E-ED46-4174-B608-DB4F76F16E48}"/>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5815CDB4-100D-4C9A-AA6F-44F634FD26AC}"/>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318B3F84-0898-4F0C-B347-B505A6BF5555}"/>
            </a:ext>
          </a:extLst>
        </xdr:cNvPr>
        <xdr:cNvSpPr txBox="1"/>
      </xdr:nvSpPr>
      <xdr:spPr>
        <a:xfrm>
          <a:off x="18356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84491</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F1EF2A35-EB2D-46D7-8E55-3AF0A348F14F}"/>
            </a:ext>
          </a:extLst>
        </xdr:cNvPr>
        <xdr:cNvSpPr txBox="1"/>
      </xdr:nvSpPr>
      <xdr:spPr>
        <a:xfrm>
          <a:off x="21011095" y="642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170292</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868FC7CA-864E-4256-B58F-6C2EF5F68DB0}"/>
            </a:ext>
          </a:extLst>
        </xdr:cNvPr>
        <xdr:cNvSpPr txBox="1"/>
      </xdr:nvSpPr>
      <xdr:spPr>
        <a:xfrm>
          <a:off x="20134795" y="634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15084</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35442758-7010-4383-B93E-427599CA6069}"/>
            </a:ext>
          </a:extLst>
        </xdr:cNvPr>
        <xdr:cNvSpPr txBox="1"/>
      </xdr:nvSpPr>
      <xdr:spPr>
        <a:xfrm>
          <a:off x="19245795" y="635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97915</xdr:rowOff>
    </xdr:from>
    <xdr:ext cx="534377" cy="259045"/>
    <xdr:sp macro="" textlink="">
      <xdr:nvSpPr>
        <xdr:cNvPr id="505" name="n_4mainValue【一般廃棄物処理施設】&#10;一人当たり有形固定資産（償却資産）額">
          <a:extLst>
            <a:ext uri="{FF2B5EF4-FFF2-40B4-BE49-F238E27FC236}">
              <a16:creationId xmlns:a16="http://schemas.microsoft.com/office/drawing/2014/main" id="{4377C0FD-C2F4-4541-B77C-BA098770D570}"/>
            </a:ext>
          </a:extLst>
        </xdr:cNvPr>
        <xdr:cNvSpPr txBox="1"/>
      </xdr:nvSpPr>
      <xdr:spPr>
        <a:xfrm>
          <a:off x="18389111" y="69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E5AED6F6-E73C-4E99-84B2-9387A0397E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87BF8DCB-0552-4798-8C55-C2714F71DF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DE4E2613-DA5A-4179-91DC-2E4A2A04BB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15D2638A-06F9-4013-BE82-2F69569DB1C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495C3E0-F907-4EA4-89F5-7FFBD9DDC7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A05DE28B-B997-45B5-B238-3D7E8FE794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B0828CD7-3EC1-4D47-AC2E-3F53741081C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4830400D-092A-4156-9D34-E0D2F8EE2C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98BD06DD-4161-45C4-9AB2-541E6E35E4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70DBC694-C6C1-46A6-A277-91F428F6E0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18F58C8E-5DFD-4896-8EF6-168C97CDC89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B50D766F-8F21-4457-BF62-9E08DA93D0D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D722A7EC-B98D-4B11-8719-0F53766FF52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B108932E-C145-4AD7-8162-7EEEB44E91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252DC203-A12E-4BD5-B613-A352F08D399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83825BC3-D4E9-44BF-A830-1DF062D5D8B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AC36F82E-75DB-4AC1-B8A3-63CA9BF59D9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B16C3BF6-52BB-404A-8C1E-94F55EDDD33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ACB52EAA-EEEF-4A63-AEE4-E53364B2DD9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DC22FF22-DF4A-4F8D-8935-80127EFC157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90BC1FCB-DBA2-49B5-B6E0-FDF84999F9B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F14B9A24-067F-4EA4-8ABF-9257E63D0C1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904CDB87-3FD9-4598-AD87-86B5008318C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1A8DCCEF-D939-4678-B845-2EDA503268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30" name="直線コネクタ 529">
          <a:extLst>
            <a:ext uri="{FF2B5EF4-FFF2-40B4-BE49-F238E27FC236}">
              <a16:creationId xmlns:a16="http://schemas.microsoft.com/office/drawing/2014/main" id="{6E6ED990-429E-4E29-A8F1-0B3B2C4B3A96}"/>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36653011-85E9-47EA-B5C9-868F76BBC0D5}"/>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a:extLst>
            <a:ext uri="{FF2B5EF4-FFF2-40B4-BE49-F238E27FC236}">
              <a16:creationId xmlns:a16="http://schemas.microsoft.com/office/drawing/2014/main" id="{03A0BEB7-F2C9-4811-A27A-78FE0E5FAC52}"/>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BDA8EDAC-D28D-44EC-975B-25A07E709D4B}"/>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4" name="直線コネクタ 533">
          <a:extLst>
            <a:ext uri="{FF2B5EF4-FFF2-40B4-BE49-F238E27FC236}">
              <a16:creationId xmlns:a16="http://schemas.microsoft.com/office/drawing/2014/main" id="{A54FC1CF-8DBB-47C8-9D5D-2E6F60728726}"/>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359F1698-31A1-476B-B16B-6D97B180D575}"/>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36" name="フローチャート: 判断 535">
          <a:extLst>
            <a:ext uri="{FF2B5EF4-FFF2-40B4-BE49-F238E27FC236}">
              <a16:creationId xmlns:a16="http://schemas.microsoft.com/office/drawing/2014/main" id="{12414CAF-7311-45D0-8419-41DB53387CBE}"/>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37" name="フローチャート: 判断 536">
          <a:extLst>
            <a:ext uri="{FF2B5EF4-FFF2-40B4-BE49-F238E27FC236}">
              <a16:creationId xmlns:a16="http://schemas.microsoft.com/office/drawing/2014/main" id="{06F8B1AD-9A8A-4E0F-9BD4-645B14427565}"/>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38" name="フローチャート: 判断 537">
          <a:extLst>
            <a:ext uri="{FF2B5EF4-FFF2-40B4-BE49-F238E27FC236}">
              <a16:creationId xmlns:a16="http://schemas.microsoft.com/office/drawing/2014/main" id="{6C55731A-EAD5-462C-ABEA-01BD51233D22}"/>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39" name="フローチャート: 判断 538">
          <a:extLst>
            <a:ext uri="{FF2B5EF4-FFF2-40B4-BE49-F238E27FC236}">
              <a16:creationId xmlns:a16="http://schemas.microsoft.com/office/drawing/2014/main" id="{9806F426-96C3-442F-B58F-9EED2351F055}"/>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40" name="フローチャート: 判断 539">
          <a:extLst>
            <a:ext uri="{FF2B5EF4-FFF2-40B4-BE49-F238E27FC236}">
              <a16:creationId xmlns:a16="http://schemas.microsoft.com/office/drawing/2014/main" id="{D0670366-5081-4547-8441-8795B4B6EC3B}"/>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9238DCC-32E5-4DEF-83D0-B3CFEA01EB0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BABEF6A-9DF9-4745-A8F3-D05133CA45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3EC1FB4-0FB4-427C-BF28-53429D590D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6391C9E-0CF0-431E-8195-FD08C9192FF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EC85FB9-FA58-4C4F-B61A-D2490915D85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19685</xdr:rowOff>
    </xdr:from>
    <xdr:to>
      <xdr:col>85</xdr:col>
      <xdr:colOff>177800</xdr:colOff>
      <xdr:row>62</xdr:row>
      <xdr:rowOff>121285</xdr:rowOff>
    </xdr:to>
    <xdr:sp macro="" textlink="">
      <xdr:nvSpPr>
        <xdr:cNvPr id="546" name="楕円 545">
          <a:extLst>
            <a:ext uri="{FF2B5EF4-FFF2-40B4-BE49-F238E27FC236}">
              <a16:creationId xmlns:a16="http://schemas.microsoft.com/office/drawing/2014/main" id="{B5618A56-DE1B-4475-AA57-CA77768D2B61}"/>
            </a:ext>
          </a:extLst>
        </xdr:cNvPr>
        <xdr:cNvSpPr/>
      </xdr:nvSpPr>
      <xdr:spPr>
        <a:xfrm>
          <a:off x="16268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169562</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9976E9A7-F668-44F0-938F-84D53FA88066}"/>
            </a:ext>
          </a:extLst>
        </xdr:cNvPr>
        <xdr:cNvSpPr txBox="1"/>
      </xdr:nvSpPr>
      <xdr:spPr>
        <a:xfrm>
          <a:off x="16357600"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61595</xdr:rowOff>
    </xdr:from>
    <xdr:to>
      <xdr:col>81</xdr:col>
      <xdr:colOff>101600</xdr:colOff>
      <xdr:row>62</xdr:row>
      <xdr:rowOff>163195</xdr:rowOff>
    </xdr:to>
    <xdr:sp macro="" textlink="">
      <xdr:nvSpPr>
        <xdr:cNvPr id="548" name="楕円 547">
          <a:extLst>
            <a:ext uri="{FF2B5EF4-FFF2-40B4-BE49-F238E27FC236}">
              <a16:creationId xmlns:a16="http://schemas.microsoft.com/office/drawing/2014/main" id="{1B3A406A-9E18-495D-A332-2B9E2AB87808}"/>
            </a:ext>
          </a:extLst>
        </xdr:cNvPr>
        <xdr:cNvSpPr/>
      </xdr:nvSpPr>
      <xdr:spPr>
        <a:xfrm>
          <a:off x="15430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70485</xdr:rowOff>
    </xdr:from>
    <xdr:to>
      <xdr:col>85</xdr:col>
      <xdr:colOff>127000</xdr:colOff>
      <xdr:row>62</xdr:row>
      <xdr:rowOff>112395</xdr:rowOff>
    </xdr:to>
    <xdr:cxnSp macro="">
      <xdr:nvCxnSpPr>
        <xdr:cNvPr id="549" name="直線コネクタ 548">
          <a:extLst>
            <a:ext uri="{FF2B5EF4-FFF2-40B4-BE49-F238E27FC236}">
              <a16:creationId xmlns:a16="http://schemas.microsoft.com/office/drawing/2014/main" id="{BFB42DD6-5CBC-421B-BBAD-780BFB7FBD30}"/>
            </a:ext>
          </a:extLst>
        </xdr:cNvPr>
        <xdr:cNvCxnSpPr/>
      </xdr:nvCxnSpPr>
      <xdr:spPr>
        <a:xfrm flipV="1">
          <a:off x="15481300" y="107003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550" name="楕円 549">
          <a:extLst>
            <a:ext uri="{FF2B5EF4-FFF2-40B4-BE49-F238E27FC236}">
              <a16:creationId xmlns:a16="http://schemas.microsoft.com/office/drawing/2014/main" id="{8E5A412B-7986-4A48-B8AC-5C7BA22D44A7}"/>
            </a:ext>
          </a:extLst>
        </xdr:cNvPr>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112395</xdr:rowOff>
    </xdr:to>
    <xdr:cxnSp macro="">
      <xdr:nvCxnSpPr>
        <xdr:cNvPr id="551" name="直線コネクタ 550">
          <a:extLst>
            <a:ext uri="{FF2B5EF4-FFF2-40B4-BE49-F238E27FC236}">
              <a16:creationId xmlns:a16="http://schemas.microsoft.com/office/drawing/2014/main" id="{CBF5BCD2-6233-4459-A6F7-67A10DD6D68C}"/>
            </a:ext>
          </a:extLst>
        </xdr:cNvPr>
        <xdr:cNvCxnSpPr/>
      </xdr:nvCxnSpPr>
      <xdr:spPr>
        <a:xfrm>
          <a:off x="14592300" y="10706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160655</xdr:rowOff>
    </xdr:from>
    <xdr:to>
      <xdr:col>72</xdr:col>
      <xdr:colOff>38100</xdr:colOff>
      <xdr:row>62</xdr:row>
      <xdr:rowOff>90805</xdr:rowOff>
    </xdr:to>
    <xdr:sp macro="" textlink="">
      <xdr:nvSpPr>
        <xdr:cNvPr id="552" name="楕円 551">
          <a:extLst>
            <a:ext uri="{FF2B5EF4-FFF2-40B4-BE49-F238E27FC236}">
              <a16:creationId xmlns:a16="http://schemas.microsoft.com/office/drawing/2014/main" id="{164CF6CD-9EAB-44F2-9D88-80D92920D156}"/>
            </a:ext>
          </a:extLst>
        </xdr:cNvPr>
        <xdr:cNvSpPr/>
      </xdr:nvSpPr>
      <xdr:spPr>
        <a:xfrm>
          <a:off x="13652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40005</xdr:rowOff>
    </xdr:from>
    <xdr:to>
      <xdr:col>76</xdr:col>
      <xdr:colOff>114300</xdr:colOff>
      <xdr:row>62</xdr:row>
      <xdr:rowOff>76200</xdr:rowOff>
    </xdr:to>
    <xdr:cxnSp macro="">
      <xdr:nvCxnSpPr>
        <xdr:cNvPr id="553" name="直線コネクタ 552">
          <a:extLst>
            <a:ext uri="{FF2B5EF4-FFF2-40B4-BE49-F238E27FC236}">
              <a16:creationId xmlns:a16="http://schemas.microsoft.com/office/drawing/2014/main" id="{19A1071D-E86A-45C5-AC13-C927693D3D37}"/>
            </a:ext>
          </a:extLst>
        </xdr:cNvPr>
        <xdr:cNvCxnSpPr/>
      </xdr:nvCxnSpPr>
      <xdr:spPr>
        <a:xfrm>
          <a:off x="13703300" y="106699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124460</xdr:rowOff>
    </xdr:from>
    <xdr:to>
      <xdr:col>67</xdr:col>
      <xdr:colOff>101600</xdr:colOff>
      <xdr:row>62</xdr:row>
      <xdr:rowOff>54610</xdr:rowOff>
    </xdr:to>
    <xdr:sp macro="" textlink="">
      <xdr:nvSpPr>
        <xdr:cNvPr id="554" name="楕円 553">
          <a:extLst>
            <a:ext uri="{FF2B5EF4-FFF2-40B4-BE49-F238E27FC236}">
              <a16:creationId xmlns:a16="http://schemas.microsoft.com/office/drawing/2014/main" id="{93E65FDD-4592-4C81-BE1A-2C0B3246B745}"/>
            </a:ext>
          </a:extLst>
        </xdr:cNvPr>
        <xdr:cNvSpPr/>
      </xdr:nvSpPr>
      <xdr:spPr>
        <a:xfrm>
          <a:off x="12763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3810</xdr:rowOff>
    </xdr:from>
    <xdr:to>
      <xdr:col>71</xdr:col>
      <xdr:colOff>177800</xdr:colOff>
      <xdr:row>62</xdr:row>
      <xdr:rowOff>40005</xdr:rowOff>
    </xdr:to>
    <xdr:cxnSp macro="">
      <xdr:nvCxnSpPr>
        <xdr:cNvPr id="555" name="直線コネクタ 554">
          <a:extLst>
            <a:ext uri="{FF2B5EF4-FFF2-40B4-BE49-F238E27FC236}">
              <a16:creationId xmlns:a16="http://schemas.microsoft.com/office/drawing/2014/main" id="{D020BF39-79E0-468F-801D-5E68DC2EA26E}"/>
            </a:ext>
          </a:extLst>
        </xdr:cNvPr>
        <xdr:cNvCxnSpPr/>
      </xdr:nvCxnSpPr>
      <xdr:spPr>
        <a:xfrm>
          <a:off x="12814300" y="10633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DB77F6F0-7033-4A05-8ECA-F16A070D9DEB}"/>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0A56E438-2393-485A-BC95-9A60C1E35473}"/>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880EC4DD-BEAB-4F0B-99D6-F89E1EF6CC23}"/>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C044B884-40DC-4BA5-8678-9C63949839EA}"/>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154322</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9AD62C49-9744-431A-8879-7D3941490E6B}"/>
            </a:ext>
          </a:extLst>
        </xdr:cNvPr>
        <xdr:cNvSpPr txBox="1"/>
      </xdr:nvSpPr>
      <xdr:spPr>
        <a:xfrm>
          <a:off x="15266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ACCC97D7-B57A-4EAD-B02C-5F39AB0579C8}"/>
            </a:ext>
          </a:extLst>
        </xdr:cNvPr>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81932</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241B4D41-59A5-409E-A252-650525BE0D81}"/>
            </a:ext>
          </a:extLst>
        </xdr:cNvPr>
        <xdr:cNvSpPr txBox="1"/>
      </xdr:nvSpPr>
      <xdr:spPr>
        <a:xfrm>
          <a:off x="13500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45737</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21A046F1-50E9-4CBD-93DE-8E37541AC2E3}"/>
            </a:ext>
          </a:extLst>
        </xdr:cNvPr>
        <xdr:cNvSpPr txBox="1"/>
      </xdr:nvSpPr>
      <xdr:spPr>
        <a:xfrm>
          <a:off x="12611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90222BFD-6174-4512-B317-9CD6E5BAFE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419A34F3-D392-4DD1-BA01-C5DB59CCF8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1CD1FE68-0CCA-462A-A72D-C90708AE69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62A5DCB5-F5D0-486C-B07A-28540B12929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D943912E-76E4-4C9E-9937-40B63DF300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FA8F59F8-5839-42BB-8B9B-AC3EB799F30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64116DEA-0F34-41BE-BDE4-2F73C70165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CAB47472-08EF-4C3F-8982-7B5C7B69EFC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F3D3EBB5-A427-4688-8A26-604A5092FF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7363B392-C855-429F-B1A9-E53B052CA8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126D05E5-A90E-4770-A45F-BE1C69CC2CC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44D6DC7D-64AD-4DF3-ABF7-F7D695C7EF8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FBED1E40-9159-48BE-82B4-2C017FEA4DD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5237005C-58BF-4BD1-8836-9FA00696496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F5099659-C7C8-4CDB-983E-A52988AA61B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866ADA57-01B5-45C9-8931-1D8405172B4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1B75C225-EBCB-4194-9D0D-B34FB988701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E07833C8-5259-48AD-A0BE-3F4E9D67497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AAA3E47C-D428-4FEF-9281-30316A82701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DA9D2DA5-4735-4D89-AEFF-6D91DF88621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3D5A29BC-B704-458A-8FDB-15FF859B8A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350DCC4-2043-43DD-BB98-BED6BB53D51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B596EFC3-9353-45A1-AE41-2AA4870D0C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87" name="直線コネクタ 586">
          <a:extLst>
            <a:ext uri="{FF2B5EF4-FFF2-40B4-BE49-F238E27FC236}">
              <a16:creationId xmlns:a16="http://schemas.microsoft.com/office/drawing/2014/main" id="{2C84AD56-4A64-4988-A677-86F47C7F8C6C}"/>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E4B552D5-E1E2-4F2B-BDAE-5877A4A7E9DD}"/>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9" name="直線コネクタ 588">
          <a:extLst>
            <a:ext uri="{FF2B5EF4-FFF2-40B4-BE49-F238E27FC236}">
              <a16:creationId xmlns:a16="http://schemas.microsoft.com/office/drawing/2014/main" id="{4AE7CA55-EFE7-4814-A015-10A1A5DF1825}"/>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23877428-C57C-4354-837B-CFB992E2009D}"/>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91" name="直線コネクタ 590">
          <a:extLst>
            <a:ext uri="{FF2B5EF4-FFF2-40B4-BE49-F238E27FC236}">
              <a16:creationId xmlns:a16="http://schemas.microsoft.com/office/drawing/2014/main" id="{00261D5D-6968-471D-A481-AD8EA8BBBBBB}"/>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D1FB4C30-AA09-45DB-AF1D-400BB2F83A23}"/>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3" name="フローチャート: 判断 592">
          <a:extLst>
            <a:ext uri="{FF2B5EF4-FFF2-40B4-BE49-F238E27FC236}">
              <a16:creationId xmlns:a16="http://schemas.microsoft.com/office/drawing/2014/main" id="{D2FE802E-BB1B-4481-A5B8-B3C6813F20DC}"/>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94" name="フローチャート: 判断 593">
          <a:extLst>
            <a:ext uri="{FF2B5EF4-FFF2-40B4-BE49-F238E27FC236}">
              <a16:creationId xmlns:a16="http://schemas.microsoft.com/office/drawing/2014/main" id="{0F6FD260-DA82-4D8A-B38C-58D219131483}"/>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5" name="フローチャート: 判断 594">
          <a:extLst>
            <a:ext uri="{FF2B5EF4-FFF2-40B4-BE49-F238E27FC236}">
              <a16:creationId xmlns:a16="http://schemas.microsoft.com/office/drawing/2014/main" id="{59722BE8-18FF-4EE4-9639-ED8B85ABB208}"/>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96" name="フローチャート: 判断 595">
          <a:extLst>
            <a:ext uri="{FF2B5EF4-FFF2-40B4-BE49-F238E27FC236}">
              <a16:creationId xmlns:a16="http://schemas.microsoft.com/office/drawing/2014/main" id="{31E157C6-ED2F-4AD1-95C9-85820C4A296E}"/>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97" name="フローチャート: 判断 596">
          <a:extLst>
            <a:ext uri="{FF2B5EF4-FFF2-40B4-BE49-F238E27FC236}">
              <a16:creationId xmlns:a16="http://schemas.microsoft.com/office/drawing/2014/main" id="{8835D885-1B49-4F87-A8D5-D08CDF400123}"/>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ECB354A0-CDBF-44A5-9CAF-3953352A81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255AED3-3005-41CF-A393-76CBE0DBB5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258AD97-463E-4FD8-B8BB-87CAE600406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A0A9A04-A3F2-456D-BD7A-72421E9229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D824120-F3AE-4C49-A8AD-FF3438F8DBF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603" name="楕円 602">
          <a:extLst>
            <a:ext uri="{FF2B5EF4-FFF2-40B4-BE49-F238E27FC236}">
              <a16:creationId xmlns:a16="http://schemas.microsoft.com/office/drawing/2014/main" id="{E1345BE9-4A55-4322-9714-145FB9694EBF}"/>
            </a:ext>
          </a:extLst>
        </xdr:cNvPr>
        <xdr:cNvSpPr/>
      </xdr:nvSpPr>
      <xdr:spPr>
        <a:xfrm>
          <a:off x="22110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38117</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C8A76E82-6386-4596-AC52-EED66C58BA8B}"/>
            </a:ext>
          </a:extLst>
        </xdr:cNvPr>
        <xdr:cNvSpPr txBox="1"/>
      </xdr:nvSpPr>
      <xdr:spPr>
        <a:xfrm>
          <a:off x="22199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59690</xdr:rowOff>
    </xdr:from>
    <xdr:to>
      <xdr:col>112</xdr:col>
      <xdr:colOff>38100</xdr:colOff>
      <xdr:row>62</xdr:row>
      <xdr:rowOff>161290</xdr:rowOff>
    </xdr:to>
    <xdr:sp macro="" textlink="">
      <xdr:nvSpPr>
        <xdr:cNvPr id="605" name="楕円 604">
          <a:extLst>
            <a:ext uri="{FF2B5EF4-FFF2-40B4-BE49-F238E27FC236}">
              <a16:creationId xmlns:a16="http://schemas.microsoft.com/office/drawing/2014/main" id="{61E3739A-5997-499A-A817-A9FA80B30CE8}"/>
            </a:ext>
          </a:extLst>
        </xdr:cNvPr>
        <xdr:cNvSpPr/>
      </xdr:nvSpPr>
      <xdr:spPr>
        <a:xfrm>
          <a:off x="2127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110490</xdr:rowOff>
    </xdr:to>
    <xdr:cxnSp macro="">
      <xdr:nvCxnSpPr>
        <xdr:cNvPr id="606" name="直線コネクタ 605">
          <a:extLst>
            <a:ext uri="{FF2B5EF4-FFF2-40B4-BE49-F238E27FC236}">
              <a16:creationId xmlns:a16="http://schemas.microsoft.com/office/drawing/2014/main" id="{9180B8BC-171F-44F3-9431-80BFD24F133B}"/>
            </a:ext>
          </a:extLst>
        </xdr:cNvPr>
        <xdr:cNvCxnSpPr/>
      </xdr:nvCxnSpPr>
      <xdr:spPr>
        <a:xfrm>
          <a:off x="21323300" y="107403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59690</xdr:rowOff>
    </xdr:from>
    <xdr:to>
      <xdr:col>107</xdr:col>
      <xdr:colOff>101600</xdr:colOff>
      <xdr:row>62</xdr:row>
      <xdr:rowOff>161290</xdr:rowOff>
    </xdr:to>
    <xdr:sp macro="" textlink="">
      <xdr:nvSpPr>
        <xdr:cNvPr id="607" name="楕円 606">
          <a:extLst>
            <a:ext uri="{FF2B5EF4-FFF2-40B4-BE49-F238E27FC236}">
              <a16:creationId xmlns:a16="http://schemas.microsoft.com/office/drawing/2014/main" id="{3ADA838F-18AF-47E5-BACF-E278E98F4781}"/>
            </a:ext>
          </a:extLst>
        </xdr:cNvPr>
        <xdr:cNvSpPr/>
      </xdr:nvSpPr>
      <xdr:spPr>
        <a:xfrm>
          <a:off x="20383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110490</xdr:rowOff>
    </xdr:from>
    <xdr:to>
      <xdr:col>111</xdr:col>
      <xdr:colOff>177800</xdr:colOff>
      <xdr:row>62</xdr:row>
      <xdr:rowOff>110490</xdr:rowOff>
    </xdr:to>
    <xdr:cxnSp macro="">
      <xdr:nvCxnSpPr>
        <xdr:cNvPr id="608" name="直線コネクタ 607">
          <a:extLst>
            <a:ext uri="{FF2B5EF4-FFF2-40B4-BE49-F238E27FC236}">
              <a16:creationId xmlns:a16="http://schemas.microsoft.com/office/drawing/2014/main" id="{20EDF2AC-3C1E-4B34-B347-695BCBDA4647}"/>
            </a:ext>
          </a:extLst>
        </xdr:cNvPr>
        <xdr:cNvCxnSpPr/>
      </xdr:nvCxnSpPr>
      <xdr:spPr>
        <a:xfrm>
          <a:off x="20434300" y="1074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09" name="楕円 608">
          <a:extLst>
            <a:ext uri="{FF2B5EF4-FFF2-40B4-BE49-F238E27FC236}">
              <a16:creationId xmlns:a16="http://schemas.microsoft.com/office/drawing/2014/main" id="{7B502685-5A42-41D0-B172-9085518E8D74}"/>
            </a:ext>
          </a:extLst>
        </xdr:cNvPr>
        <xdr:cNvSpPr/>
      </xdr:nvSpPr>
      <xdr:spPr>
        <a:xfrm>
          <a:off x="19494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110490</xdr:rowOff>
    </xdr:from>
    <xdr:to>
      <xdr:col>107</xdr:col>
      <xdr:colOff>50800</xdr:colOff>
      <xdr:row>62</xdr:row>
      <xdr:rowOff>110490</xdr:rowOff>
    </xdr:to>
    <xdr:cxnSp macro="">
      <xdr:nvCxnSpPr>
        <xdr:cNvPr id="610" name="直線コネクタ 609">
          <a:extLst>
            <a:ext uri="{FF2B5EF4-FFF2-40B4-BE49-F238E27FC236}">
              <a16:creationId xmlns:a16="http://schemas.microsoft.com/office/drawing/2014/main" id="{511AACA4-E3AD-44FD-B781-90A210C1523C}"/>
            </a:ext>
          </a:extLst>
        </xdr:cNvPr>
        <xdr:cNvCxnSpPr/>
      </xdr:nvCxnSpPr>
      <xdr:spPr>
        <a:xfrm>
          <a:off x="19545300" y="1074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59690</xdr:rowOff>
    </xdr:from>
    <xdr:to>
      <xdr:col>98</xdr:col>
      <xdr:colOff>38100</xdr:colOff>
      <xdr:row>62</xdr:row>
      <xdr:rowOff>161290</xdr:rowOff>
    </xdr:to>
    <xdr:sp macro="" textlink="">
      <xdr:nvSpPr>
        <xdr:cNvPr id="611" name="楕円 610">
          <a:extLst>
            <a:ext uri="{FF2B5EF4-FFF2-40B4-BE49-F238E27FC236}">
              <a16:creationId xmlns:a16="http://schemas.microsoft.com/office/drawing/2014/main" id="{713AA1CD-EA73-4402-819C-723599150FC1}"/>
            </a:ext>
          </a:extLst>
        </xdr:cNvPr>
        <xdr:cNvSpPr/>
      </xdr:nvSpPr>
      <xdr:spPr>
        <a:xfrm>
          <a:off x="18605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110490</xdr:rowOff>
    </xdr:from>
    <xdr:to>
      <xdr:col>102</xdr:col>
      <xdr:colOff>114300</xdr:colOff>
      <xdr:row>62</xdr:row>
      <xdr:rowOff>110490</xdr:rowOff>
    </xdr:to>
    <xdr:cxnSp macro="">
      <xdr:nvCxnSpPr>
        <xdr:cNvPr id="612" name="直線コネクタ 611">
          <a:extLst>
            <a:ext uri="{FF2B5EF4-FFF2-40B4-BE49-F238E27FC236}">
              <a16:creationId xmlns:a16="http://schemas.microsoft.com/office/drawing/2014/main" id="{89D52115-9DAC-4A98-B4A3-C0BD981D4D86}"/>
            </a:ext>
          </a:extLst>
        </xdr:cNvPr>
        <xdr:cNvCxnSpPr/>
      </xdr:nvCxnSpPr>
      <xdr:spPr>
        <a:xfrm>
          <a:off x="18656300" y="1074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613" name="n_1aveValue【保健センター・保健所】&#10;一人当たり面積">
          <a:extLst>
            <a:ext uri="{FF2B5EF4-FFF2-40B4-BE49-F238E27FC236}">
              <a16:creationId xmlns:a16="http://schemas.microsoft.com/office/drawing/2014/main" id="{AF140151-3BA8-4E05-8F6B-2F6872B84ECF}"/>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14" name="n_2aveValue【保健センター・保健所】&#10;一人当たり面積">
          <a:extLst>
            <a:ext uri="{FF2B5EF4-FFF2-40B4-BE49-F238E27FC236}">
              <a16:creationId xmlns:a16="http://schemas.microsoft.com/office/drawing/2014/main" id="{771D6951-D0E1-4CF2-BED1-E861D1CD4ADD}"/>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615" name="n_3aveValue【保健センター・保健所】&#10;一人当たり面積">
          <a:extLst>
            <a:ext uri="{FF2B5EF4-FFF2-40B4-BE49-F238E27FC236}">
              <a16:creationId xmlns:a16="http://schemas.microsoft.com/office/drawing/2014/main" id="{E7F4390B-2799-41F3-BAA5-D6B42E12375B}"/>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16" name="n_4aveValue【保健センター・保健所】&#10;一人当たり面積">
          <a:extLst>
            <a:ext uri="{FF2B5EF4-FFF2-40B4-BE49-F238E27FC236}">
              <a16:creationId xmlns:a16="http://schemas.microsoft.com/office/drawing/2014/main" id="{041F1BBD-13F7-461C-BBF7-1520901A4589}"/>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152417</xdr:rowOff>
    </xdr:from>
    <xdr:ext cx="469744" cy="259045"/>
    <xdr:sp macro="" textlink="">
      <xdr:nvSpPr>
        <xdr:cNvPr id="617" name="n_1mainValue【保健センター・保健所】&#10;一人当たり面積">
          <a:extLst>
            <a:ext uri="{FF2B5EF4-FFF2-40B4-BE49-F238E27FC236}">
              <a16:creationId xmlns:a16="http://schemas.microsoft.com/office/drawing/2014/main" id="{5A5897E0-340C-4482-8FB7-6BE6A6926617}"/>
            </a:ext>
          </a:extLst>
        </xdr:cNvPr>
        <xdr:cNvSpPr txBox="1"/>
      </xdr:nvSpPr>
      <xdr:spPr>
        <a:xfrm>
          <a:off x="21075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152417</xdr:rowOff>
    </xdr:from>
    <xdr:ext cx="469744" cy="259045"/>
    <xdr:sp macro="" textlink="">
      <xdr:nvSpPr>
        <xdr:cNvPr id="618" name="n_2mainValue【保健センター・保健所】&#10;一人当たり面積">
          <a:extLst>
            <a:ext uri="{FF2B5EF4-FFF2-40B4-BE49-F238E27FC236}">
              <a16:creationId xmlns:a16="http://schemas.microsoft.com/office/drawing/2014/main" id="{FF1BCD2D-BBD4-48D0-BFC2-6EE46A978596}"/>
            </a:ext>
          </a:extLst>
        </xdr:cNvPr>
        <xdr:cNvSpPr txBox="1"/>
      </xdr:nvSpPr>
      <xdr:spPr>
        <a:xfrm>
          <a:off x="20199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619" name="n_3mainValue【保健センター・保健所】&#10;一人当たり面積">
          <a:extLst>
            <a:ext uri="{FF2B5EF4-FFF2-40B4-BE49-F238E27FC236}">
              <a16:creationId xmlns:a16="http://schemas.microsoft.com/office/drawing/2014/main" id="{10509AD3-689F-4760-98C0-477313A1A337}"/>
            </a:ext>
          </a:extLst>
        </xdr:cNvPr>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152417</xdr:rowOff>
    </xdr:from>
    <xdr:ext cx="469744" cy="259045"/>
    <xdr:sp macro="" textlink="">
      <xdr:nvSpPr>
        <xdr:cNvPr id="620" name="n_4mainValue【保健センター・保健所】&#10;一人当たり面積">
          <a:extLst>
            <a:ext uri="{FF2B5EF4-FFF2-40B4-BE49-F238E27FC236}">
              <a16:creationId xmlns:a16="http://schemas.microsoft.com/office/drawing/2014/main" id="{10F3CE2F-85A4-4D5A-8595-FFB3D30B0E81}"/>
            </a:ext>
          </a:extLst>
        </xdr:cNvPr>
        <xdr:cNvSpPr txBox="1"/>
      </xdr:nvSpPr>
      <xdr:spPr>
        <a:xfrm>
          <a:off x="18421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538F93BC-4B3D-4466-B39C-45F57BDAD9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5895DCA5-930B-4C2F-ABB5-191D7026AA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A2AA2373-EADF-4B80-A724-3C7FADDB3E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47E3C483-26C6-4A64-98D4-840B782BAD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725C971-D293-4C86-9025-CCE1630D12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21909DFC-B794-40D3-8B5E-0C131FD3AF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D51C8202-D22C-4233-81DA-482A22964F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2D11B75A-6C51-4BC3-8ED9-04A5ED9A53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20FED10E-6B93-481F-863B-224D771D7F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8E2B7D83-BC1C-4821-8B74-E43977D6CC8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1F3467D0-2955-43FC-B334-584DB1574A7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509D81A5-3359-42BA-8F87-04A9AB817CD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B8F449BB-C2B2-4E3B-91B8-0D99E31066A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8BDEF4E2-CC1F-42AF-84B4-9D7F78AA107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2666036F-01FF-4F40-A332-531479EEF72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483CE3B2-AC12-4754-AB6B-C0C23E1875E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84ECF55D-FBE6-40DC-AF5F-F371A465B98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D96D63CB-AE62-47CB-9D9A-4944F46595B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861DC7D5-555D-4F06-8EA1-9A98E872B25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353A49DE-8825-41B4-9DF0-F9CDC44EE15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714DABF-77DA-4C2D-8DEC-4A5FFA77D2A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8A4173F2-3A2C-4BC5-B548-4122973E31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F57104DB-9D53-4BF4-973A-EB2CB577CEC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60A98C30-C524-4994-A61E-AABC896B9E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45" name="直線コネクタ 644">
          <a:extLst>
            <a:ext uri="{FF2B5EF4-FFF2-40B4-BE49-F238E27FC236}">
              <a16:creationId xmlns:a16="http://schemas.microsoft.com/office/drawing/2014/main" id="{58CAF2C0-E153-4EF4-A076-CA04040F5174}"/>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E1ECF5A0-D305-4579-8FB0-D64D6E246157}"/>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7" name="直線コネクタ 646">
          <a:extLst>
            <a:ext uri="{FF2B5EF4-FFF2-40B4-BE49-F238E27FC236}">
              <a16:creationId xmlns:a16="http://schemas.microsoft.com/office/drawing/2014/main" id="{44791574-692A-4A6C-9365-48A3CE33105C}"/>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D55A7AF1-EBEF-4417-A209-BF9B47027800}"/>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49" name="直線コネクタ 648">
          <a:extLst>
            <a:ext uri="{FF2B5EF4-FFF2-40B4-BE49-F238E27FC236}">
              <a16:creationId xmlns:a16="http://schemas.microsoft.com/office/drawing/2014/main" id="{2ED022B8-D4B1-46DF-A301-97B44F27A6C3}"/>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A69F6A38-9B99-4A14-9522-AE91F8155080}"/>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51" name="フローチャート: 判断 650">
          <a:extLst>
            <a:ext uri="{FF2B5EF4-FFF2-40B4-BE49-F238E27FC236}">
              <a16:creationId xmlns:a16="http://schemas.microsoft.com/office/drawing/2014/main" id="{A2F91016-E01D-4998-A485-2BD4E9F045A2}"/>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2" name="フローチャート: 判断 651">
          <a:extLst>
            <a:ext uri="{FF2B5EF4-FFF2-40B4-BE49-F238E27FC236}">
              <a16:creationId xmlns:a16="http://schemas.microsoft.com/office/drawing/2014/main" id="{31354F35-7364-4FE3-942F-F5361C8D68AB}"/>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53" name="フローチャート: 判断 652">
          <a:extLst>
            <a:ext uri="{FF2B5EF4-FFF2-40B4-BE49-F238E27FC236}">
              <a16:creationId xmlns:a16="http://schemas.microsoft.com/office/drawing/2014/main" id="{5BCFD003-B050-4424-89DC-323B1179948D}"/>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54" name="フローチャート: 判断 653">
          <a:extLst>
            <a:ext uri="{FF2B5EF4-FFF2-40B4-BE49-F238E27FC236}">
              <a16:creationId xmlns:a16="http://schemas.microsoft.com/office/drawing/2014/main" id="{87909B3B-0F59-4DD8-9A68-28C599BB63F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5" name="フローチャート: 判断 654">
          <a:extLst>
            <a:ext uri="{FF2B5EF4-FFF2-40B4-BE49-F238E27FC236}">
              <a16:creationId xmlns:a16="http://schemas.microsoft.com/office/drawing/2014/main" id="{509B3D5D-0C68-4B74-A2E4-1381B6922D15}"/>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C21BBAF-5A0C-4955-951B-B7E872B3B3F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B8ADEB0-92C3-4FD8-B49B-DCBA22AE668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6AB5B94-164D-4D8F-9090-29F1DBFD241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B0E6930-82DB-42DC-9073-C51479DCF1F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BB529AF-BDC2-4F60-842B-10B4D0EB686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40639</xdr:rowOff>
    </xdr:from>
    <xdr:to>
      <xdr:col>85</xdr:col>
      <xdr:colOff>177800</xdr:colOff>
      <xdr:row>81</xdr:row>
      <xdr:rowOff>142239</xdr:rowOff>
    </xdr:to>
    <xdr:sp macro="" textlink="">
      <xdr:nvSpPr>
        <xdr:cNvPr id="661" name="楕円 660">
          <a:extLst>
            <a:ext uri="{FF2B5EF4-FFF2-40B4-BE49-F238E27FC236}">
              <a16:creationId xmlns:a16="http://schemas.microsoft.com/office/drawing/2014/main" id="{65DEB4F3-EDCE-4A39-A4CD-646FBC67D29B}"/>
            </a:ext>
          </a:extLst>
        </xdr:cNvPr>
        <xdr:cNvSpPr/>
      </xdr:nvSpPr>
      <xdr:spPr>
        <a:xfrm>
          <a:off x="16268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63516</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16FDD88B-771D-472D-AA25-FE7F1E9CF9A3}"/>
            </a:ext>
          </a:extLst>
        </xdr:cNvPr>
        <xdr:cNvSpPr txBox="1"/>
      </xdr:nvSpPr>
      <xdr:spPr>
        <a:xfrm>
          <a:off x="163576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164464</xdr:rowOff>
    </xdr:from>
    <xdr:to>
      <xdr:col>81</xdr:col>
      <xdr:colOff>101600</xdr:colOff>
      <xdr:row>81</xdr:row>
      <xdr:rowOff>94614</xdr:rowOff>
    </xdr:to>
    <xdr:sp macro="" textlink="">
      <xdr:nvSpPr>
        <xdr:cNvPr id="663" name="楕円 662">
          <a:extLst>
            <a:ext uri="{FF2B5EF4-FFF2-40B4-BE49-F238E27FC236}">
              <a16:creationId xmlns:a16="http://schemas.microsoft.com/office/drawing/2014/main" id="{7D00DA9D-834F-4A90-9D41-EA1C3FB9A8BD}"/>
            </a:ext>
          </a:extLst>
        </xdr:cNvPr>
        <xdr:cNvSpPr/>
      </xdr:nvSpPr>
      <xdr:spPr>
        <a:xfrm>
          <a:off x="1543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43814</xdr:rowOff>
    </xdr:from>
    <xdr:to>
      <xdr:col>85</xdr:col>
      <xdr:colOff>127000</xdr:colOff>
      <xdr:row>81</xdr:row>
      <xdr:rowOff>91439</xdr:rowOff>
    </xdr:to>
    <xdr:cxnSp macro="">
      <xdr:nvCxnSpPr>
        <xdr:cNvPr id="664" name="直線コネクタ 663">
          <a:extLst>
            <a:ext uri="{FF2B5EF4-FFF2-40B4-BE49-F238E27FC236}">
              <a16:creationId xmlns:a16="http://schemas.microsoft.com/office/drawing/2014/main" id="{9BF6B0BC-F202-44EA-9767-4CAE39FE8C62}"/>
            </a:ext>
          </a:extLst>
        </xdr:cNvPr>
        <xdr:cNvCxnSpPr/>
      </xdr:nvCxnSpPr>
      <xdr:spPr>
        <a:xfrm>
          <a:off x="15481300" y="139312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665" name="楕円 664">
          <a:extLst>
            <a:ext uri="{FF2B5EF4-FFF2-40B4-BE49-F238E27FC236}">
              <a16:creationId xmlns:a16="http://schemas.microsoft.com/office/drawing/2014/main" id="{ECC9CFAC-04B7-4319-9447-4F001AD9B019}"/>
            </a:ext>
          </a:extLst>
        </xdr:cNvPr>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43814</xdr:rowOff>
    </xdr:from>
    <xdr:to>
      <xdr:col>81</xdr:col>
      <xdr:colOff>50800</xdr:colOff>
      <xdr:row>81</xdr:row>
      <xdr:rowOff>83820</xdr:rowOff>
    </xdr:to>
    <xdr:cxnSp macro="">
      <xdr:nvCxnSpPr>
        <xdr:cNvPr id="666" name="直線コネクタ 665">
          <a:extLst>
            <a:ext uri="{FF2B5EF4-FFF2-40B4-BE49-F238E27FC236}">
              <a16:creationId xmlns:a16="http://schemas.microsoft.com/office/drawing/2014/main" id="{7358D2A0-22B6-4045-B289-32440E077550}"/>
            </a:ext>
          </a:extLst>
        </xdr:cNvPr>
        <xdr:cNvCxnSpPr/>
      </xdr:nvCxnSpPr>
      <xdr:spPr>
        <a:xfrm flipV="1">
          <a:off x="14592300" y="139312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114936</xdr:rowOff>
    </xdr:from>
    <xdr:to>
      <xdr:col>72</xdr:col>
      <xdr:colOff>38100</xdr:colOff>
      <xdr:row>82</xdr:row>
      <xdr:rowOff>45086</xdr:rowOff>
    </xdr:to>
    <xdr:sp macro="" textlink="">
      <xdr:nvSpPr>
        <xdr:cNvPr id="667" name="楕円 666">
          <a:extLst>
            <a:ext uri="{FF2B5EF4-FFF2-40B4-BE49-F238E27FC236}">
              <a16:creationId xmlns:a16="http://schemas.microsoft.com/office/drawing/2014/main" id="{96974AAE-F40A-4C90-A303-8BC1DCBBF2C2}"/>
            </a:ext>
          </a:extLst>
        </xdr:cNvPr>
        <xdr:cNvSpPr/>
      </xdr:nvSpPr>
      <xdr:spPr>
        <a:xfrm>
          <a:off x="13652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81</xdr:row>
      <xdr:rowOff>165736</xdr:rowOff>
    </xdr:to>
    <xdr:cxnSp macro="">
      <xdr:nvCxnSpPr>
        <xdr:cNvPr id="668" name="直線コネクタ 667">
          <a:extLst>
            <a:ext uri="{FF2B5EF4-FFF2-40B4-BE49-F238E27FC236}">
              <a16:creationId xmlns:a16="http://schemas.microsoft.com/office/drawing/2014/main" id="{B9ADA0B4-5CFF-4F88-BEEE-43742A3D8481}"/>
            </a:ext>
          </a:extLst>
        </xdr:cNvPr>
        <xdr:cNvCxnSpPr/>
      </xdr:nvCxnSpPr>
      <xdr:spPr>
        <a:xfrm flipV="1">
          <a:off x="13703300" y="1397127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132080</xdr:rowOff>
    </xdr:from>
    <xdr:to>
      <xdr:col>67</xdr:col>
      <xdr:colOff>101600</xdr:colOff>
      <xdr:row>82</xdr:row>
      <xdr:rowOff>62230</xdr:rowOff>
    </xdr:to>
    <xdr:sp macro="" textlink="">
      <xdr:nvSpPr>
        <xdr:cNvPr id="669" name="楕円 668">
          <a:extLst>
            <a:ext uri="{FF2B5EF4-FFF2-40B4-BE49-F238E27FC236}">
              <a16:creationId xmlns:a16="http://schemas.microsoft.com/office/drawing/2014/main" id="{43B5AC43-CDBA-4B9F-950A-F227DDCBDBBD}"/>
            </a:ext>
          </a:extLst>
        </xdr:cNvPr>
        <xdr:cNvSpPr/>
      </xdr:nvSpPr>
      <xdr:spPr>
        <a:xfrm>
          <a:off x="12763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165736</xdr:rowOff>
    </xdr:from>
    <xdr:to>
      <xdr:col>71</xdr:col>
      <xdr:colOff>177800</xdr:colOff>
      <xdr:row>82</xdr:row>
      <xdr:rowOff>11430</xdr:rowOff>
    </xdr:to>
    <xdr:cxnSp macro="">
      <xdr:nvCxnSpPr>
        <xdr:cNvPr id="670" name="直線コネクタ 669">
          <a:extLst>
            <a:ext uri="{FF2B5EF4-FFF2-40B4-BE49-F238E27FC236}">
              <a16:creationId xmlns:a16="http://schemas.microsoft.com/office/drawing/2014/main" id="{1663CDD9-B387-41BD-9C5F-98E795658A7B}"/>
            </a:ext>
          </a:extLst>
        </xdr:cNvPr>
        <xdr:cNvCxnSpPr/>
      </xdr:nvCxnSpPr>
      <xdr:spPr>
        <a:xfrm flipV="1">
          <a:off x="12814300" y="140531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71" name="n_1aveValue【消防施設】&#10;有形固定資産減価償却率">
          <a:extLst>
            <a:ext uri="{FF2B5EF4-FFF2-40B4-BE49-F238E27FC236}">
              <a16:creationId xmlns:a16="http://schemas.microsoft.com/office/drawing/2014/main" id="{ACF2B2B5-C3D0-4805-AA31-269A437ACB48}"/>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672" name="n_2aveValue【消防施設】&#10;有形固定資産減価償却率">
          <a:extLst>
            <a:ext uri="{FF2B5EF4-FFF2-40B4-BE49-F238E27FC236}">
              <a16:creationId xmlns:a16="http://schemas.microsoft.com/office/drawing/2014/main" id="{E947D05E-36A6-4ECC-B96C-7349243CA0E1}"/>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73" name="n_3aveValue【消防施設】&#10;有形固定資産減価償却率">
          <a:extLst>
            <a:ext uri="{FF2B5EF4-FFF2-40B4-BE49-F238E27FC236}">
              <a16:creationId xmlns:a16="http://schemas.microsoft.com/office/drawing/2014/main" id="{444FE770-76CD-4D35-B385-17A9C9B63D81}"/>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674" name="n_4aveValue【消防施設】&#10;有形固定資産減価償却率">
          <a:extLst>
            <a:ext uri="{FF2B5EF4-FFF2-40B4-BE49-F238E27FC236}">
              <a16:creationId xmlns:a16="http://schemas.microsoft.com/office/drawing/2014/main" id="{56AF23B8-D563-4399-81C8-90076634C711}"/>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111141</xdr:rowOff>
    </xdr:from>
    <xdr:ext cx="405111" cy="259045"/>
    <xdr:sp macro="" textlink="">
      <xdr:nvSpPr>
        <xdr:cNvPr id="675" name="n_1mainValue【消防施設】&#10;有形固定資産減価償却率">
          <a:extLst>
            <a:ext uri="{FF2B5EF4-FFF2-40B4-BE49-F238E27FC236}">
              <a16:creationId xmlns:a16="http://schemas.microsoft.com/office/drawing/2014/main" id="{0BF5AC7B-7919-4D2E-BE43-2567359C7116}"/>
            </a:ext>
          </a:extLst>
        </xdr:cNvPr>
        <xdr:cNvSpPr txBox="1"/>
      </xdr:nvSpPr>
      <xdr:spPr>
        <a:xfrm>
          <a:off x="15266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151147</xdr:rowOff>
    </xdr:from>
    <xdr:ext cx="405111" cy="259045"/>
    <xdr:sp macro="" textlink="">
      <xdr:nvSpPr>
        <xdr:cNvPr id="676" name="n_2mainValue【消防施設】&#10;有形固定資産減価償却率">
          <a:extLst>
            <a:ext uri="{FF2B5EF4-FFF2-40B4-BE49-F238E27FC236}">
              <a16:creationId xmlns:a16="http://schemas.microsoft.com/office/drawing/2014/main" id="{2C4D5F32-077F-4A80-A27F-CD8E454198EA}"/>
            </a:ext>
          </a:extLst>
        </xdr:cNvPr>
        <xdr:cNvSpPr txBox="1"/>
      </xdr:nvSpPr>
      <xdr:spPr>
        <a:xfrm>
          <a:off x="14389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61613</xdr:rowOff>
    </xdr:from>
    <xdr:ext cx="405111" cy="259045"/>
    <xdr:sp macro="" textlink="">
      <xdr:nvSpPr>
        <xdr:cNvPr id="677" name="n_3mainValue【消防施設】&#10;有形固定資産減価償却率">
          <a:extLst>
            <a:ext uri="{FF2B5EF4-FFF2-40B4-BE49-F238E27FC236}">
              <a16:creationId xmlns:a16="http://schemas.microsoft.com/office/drawing/2014/main" id="{77DE01D2-6ABC-41E4-AA1F-ED33ACEDBD31}"/>
            </a:ext>
          </a:extLst>
        </xdr:cNvPr>
        <xdr:cNvSpPr txBox="1"/>
      </xdr:nvSpPr>
      <xdr:spPr>
        <a:xfrm>
          <a:off x="13500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78" name="n_4mainValue【消防施設】&#10;有形固定資産減価償却率">
          <a:extLst>
            <a:ext uri="{FF2B5EF4-FFF2-40B4-BE49-F238E27FC236}">
              <a16:creationId xmlns:a16="http://schemas.microsoft.com/office/drawing/2014/main" id="{4A189F02-7B1B-4607-BBB4-97BC7C089A7B}"/>
            </a:ext>
          </a:extLst>
        </xdr:cNvPr>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B067FF50-3683-4877-8D85-E4E9E921152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4BF71D96-74E0-47D8-B11C-C1DD85457B2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A4E44D0-C7E4-46BA-95E3-17B86B2A24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2CD141E6-2F6E-4673-B2D9-106BB35A67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51061EDC-B20E-4D7A-93BB-2B41CA3DD4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46D8F10B-04C5-4A71-B909-8C49F52A8E5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49A2DDF3-9DC9-43D0-8914-CE27DB14C76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E10BC1E8-88B4-4672-9C0E-BA9C59F32C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A9A183CD-315B-4800-B510-6E442F30DD8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4D70584A-A715-4DF8-8387-2D9BD53E86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0FB70BA5-83E2-4943-B5E0-28176649860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69B6CD33-495F-4113-BED8-D2D1DF1E1FC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119D1E48-4C4B-4FFE-9D8C-53E3D766E15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D838EECA-9217-4A7E-836D-510F1A4FC6D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4DF8F5A4-A5D6-4CE0-BE97-10A09DCB963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61B10AF1-7EA1-48C6-B40D-1691C753444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9C747DB5-BB3D-46CA-BFC1-B7983D847B0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99C431D2-1842-40F4-A91A-F309BC7EE70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6E9876EF-CC49-4BD7-AC54-ACBE3AA797B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66B216CE-9B21-40F5-8D6F-3CFE0E3B508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4833DE5B-750A-4DE5-B24B-0A3601E9524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E90B3EDD-171B-4F36-B59B-5EEB76EEFAC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5960FAFE-D896-427E-8AC9-12454088CD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404BBF31-611C-4C90-8FBA-D9FEA3C29BA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55879FEF-02C4-4318-A513-ACB6C7420C1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4" name="直線コネクタ 703">
          <a:extLst>
            <a:ext uri="{FF2B5EF4-FFF2-40B4-BE49-F238E27FC236}">
              <a16:creationId xmlns:a16="http://schemas.microsoft.com/office/drawing/2014/main" id="{F8A3576A-877E-4567-8E50-963CB9044A58}"/>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5" name="【消防施設】&#10;一人当たり面積最小値テキスト">
          <a:extLst>
            <a:ext uri="{FF2B5EF4-FFF2-40B4-BE49-F238E27FC236}">
              <a16:creationId xmlns:a16="http://schemas.microsoft.com/office/drawing/2014/main" id="{8E9AB5D5-9F34-4BE5-8A68-8407055EB6B7}"/>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6" name="直線コネクタ 705">
          <a:extLst>
            <a:ext uri="{FF2B5EF4-FFF2-40B4-BE49-F238E27FC236}">
              <a16:creationId xmlns:a16="http://schemas.microsoft.com/office/drawing/2014/main" id="{7D50B194-23D3-4259-99E2-79FD1BDABC54}"/>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07" name="【消防施設】&#10;一人当たり面積最大値テキスト">
          <a:extLst>
            <a:ext uri="{FF2B5EF4-FFF2-40B4-BE49-F238E27FC236}">
              <a16:creationId xmlns:a16="http://schemas.microsoft.com/office/drawing/2014/main" id="{688C881C-CE8C-4620-A0A6-1D44592700DD}"/>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08" name="直線コネクタ 707">
          <a:extLst>
            <a:ext uri="{FF2B5EF4-FFF2-40B4-BE49-F238E27FC236}">
              <a16:creationId xmlns:a16="http://schemas.microsoft.com/office/drawing/2014/main" id="{7B20E4CD-8521-413E-9E51-3A96FAE1E490}"/>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09" name="【消防施設】&#10;一人当たり面積平均値テキスト">
          <a:extLst>
            <a:ext uri="{FF2B5EF4-FFF2-40B4-BE49-F238E27FC236}">
              <a16:creationId xmlns:a16="http://schemas.microsoft.com/office/drawing/2014/main" id="{E7FC5245-AB44-4A8D-84B6-CC8EC294B6A9}"/>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10" name="フローチャート: 判断 709">
          <a:extLst>
            <a:ext uri="{FF2B5EF4-FFF2-40B4-BE49-F238E27FC236}">
              <a16:creationId xmlns:a16="http://schemas.microsoft.com/office/drawing/2014/main" id="{B66FFCC7-E3F5-4925-ABC1-5165C816E60E}"/>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11" name="フローチャート: 判断 710">
          <a:extLst>
            <a:ext uri="{FF2B5EF4-FFF2-40B4-BE49-F238E27FC236}">
              <a16:creationId xmlns:a16="http://schemas.microsoft.com/office/drawing/2014/main" id="{2EE55E83-3603-40C1-B7C7-9087BCB1726D}"/>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12" name="フローチャート: 判断 711">
          <a:extLst>
            <a:ext uri="{FF2B5EF4-FFF2-40B4-BE49-F238E27FC236}">
              <a16:creationId xmlns:a16="http://schemas.microsoft.com/office/drawing/2014/main" id="{C53141A9-F872-4436-AE38-A106DB1999FF}"/>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3" name="フローチャート: 判断 712">
          <a:extLst>
            <a:ext uri="{FF2B5EF4-FFF2-40B4-BE49-F238E27FC236}">
              <a16:creationId xmlns:a16="http://schemas.microsoft.com/office/drawing/2014/main" id="{E7AA8D14-EE99-4B36-B520-02EFDA190CF7}"/>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14" name="フローチャート: 判断 713">
          <a:extLst>
            <a:ext uri="{FF2B5EF4-FFF2-40B4-BE49-F238E27FC236}">
              <a16:creationId xmlns:a16="http://schemas.microsoft.com/office/drawing/2014/main" id="{99F15708-85AC-4ECF-96AD-0790B27E6C1D}"/>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4A80973-7F00-4213-8AC8-E8D798782CA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6750D8D-B8FB-487A-AD61-89C5D18955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47BFC69-DDCC-433D-B53A-C32A24FAE7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669E98B-C246-4F97-9532-A6923C4357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DF9A080-0A58-4206-AF72-115647E2E95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103232</xdr:rowOff>
    </xdr:from>
    <xdr:to>
      <xdr:col>116</xdr:col>
      <xdr:colOff>114300</xdr:colOff>
      <xdr:row>87</xdr:row>
      <xdr:rowOff>33382</xdr:rowOff>
    </xdr:to>
    <xdr:sp macro="" textlink="">
      <xdr:nvSpPr>
        <xdr:cNvPr id="720" name="楕円 719">
          <a:extLst>
            <a:ext uri="{FF2B5EF4-FFF2-40B4-BE49-F238E27FC236}">
              <a16:creationId xmlns:a16="http://schemas.microsoft.com/office/drawing/2014/main" id="{2D070426-F6EB-4770-B3DC-4AC0E1EB01AB}"/>
            </a:ext>
          </a:extLst>
        </xdr:cNvPr>
        <xdr:cNvSpPr/>
      </xdr:nvSpPr>
      <xdr:spPr>
        <a:xfrm>
          <a:off x="221107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18159</xdr:rowOff>
    </xdr:from>
    <xdr:ext cx="469744" cy="259045"/>
    <xdr:sp macro="" textlink="">
      <xdr:nvSpPr>
        <xdr:cNvPr id="721" name="【消防施設】&#10;一人当たり面積該当値テキスト">
          <a:extLst>
            <a:ext uri="{FF2B5EF4-FFF2-40B4-BE49-F238E27FC236}">
              <a16:creationId xmlns:a16="http://schemas.microsoft.com/office/drawing/2014/main" id="{2249E720-79AA-4CA2-88BE-D5052EA5F198}"/>
            </a:ext>
          </a:extLst>
        </xdr:cNvPr>
        <xdr:cNvSpPr txBox="1"/>
      </xdr:nvSpPr>
      <xdr:spPr>
        <a:xfrm>
          <a:off x="22199600" y="147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103232</xdr:rowOff>
    </xdr:from>
    <xdr:to>
      <xdr:col>112</xdr:col>
      <xdr:colOff>38100</xdr:colOff>
      <xdr:row>87</xdr:row>
      <xdr:rowOff>33382</xdr:rowOff>
    </xdr:to>
    <xdr:sp macro="" textlink="">
      <xdr:nvSpPr>
        <xdr:cNvPr id="722" name="楕円 721">
          <a:extLst>
            <a:ext uri="{FF2B5EF4-FFF2-40B4-BE49-F238E27FC236}">
              <a16:creationId xmlns:a16="http://schemas.microsoft.com/office/drawing/2014/main" id="{3D8D9C74-E300-4478-A23E-0AE6A60E873F}"/>
            </a:ext>
          </a:extLst>
        </xdr:cNvPr>
        <xdr:cNvSpPr/>
      </xdr:nvSpPr>
      <xdr:spPr>
        <a:xfrm>
          <a:off x="21272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154032</xdr:rowOff>
    </xdr:from>
    <xdr:to>
      <xdr:col>116</xdr:col>
      <xdr:colOff>63500</xdr:colOff>
      <xdr:row>86</xdr:row>
      <xdr:rowOff>154032</xdr:rowOff>
    </xdr:to>
    <xdr:cxnSp macro="">
      <xdr:nvCxnSpPr>
        <xdr:cNvPr id="723" name="直線コネクタ 722">
          <a:extLst>
            <a:ext uri="{FF2B5EF4-FFF2-40B4-BE49-F238E27FC236}">
              <a16:creationId xmlns:a16="http://schemas.microsoft.com/office/drawing/2014/main" id="{38AD7EEC-47FE-4BD2-92AB-6E4E7C4AE069}"/>
            </a:ext>
          </a:extLst>
        </xdr:cNvPr>
        <xdr:cNvCxnSpPr/>
      </xdr:nvCxnSpPr>
      <xdr:spPr>
        <a:xfrm>
          <a:off x="21323300" y="14898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103232</xdr:rowOff>
    </xdr:from>
    <xdr:to>
      <xdr:col>107</xdr:col>
      <xdr:colOff>101600</xdr:colOff>
      <xdr:row>87</xdr:row>
      <xdr:rowOff>33382</xdr:rowOff>
    </xdr:to>
    <xdr:sp macro="" textlink="">
      <xdr:nvSpPr>
        <xdr:cNvPr id="724" name="楕円 723">
          <a:extLst>
            <a:ext uri="{FF2B5EF4-FFF2-40B4-BE49-F238E27FC236}">
              <a16:creationId xmlns:a16="http://schemas.microsoft.com/office/drawing/2014/main" id="{6FFF4C80-8A72-4F9B-A35F-39F2B630E00C}"/>
            </a:ext>
          </a:extLst>
        </xdr:cNvPr>
        <xdr:cNvSpPr/>
      </xdr:nvSpPr>
      <xdr:spPr>
        <a:xfrm>
          <a:off x="20383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154032</xdr:rowOff>
    </xdr:from>
    <xdr:to>
      <xdr:col>111</xdr:col>
      <xdr:colOff>177800</xdr:colOff>
      <xdr:row>86</xdr:row>
      <xdr:rowOff>154032</xdr:rowOff>
    </xdr:to>
    <xdr:cxnSp macro="">
      <xdr:nvCxnSpPr>
        <xdr:cNvPr id="725" name="直線コネクタ 724">
          <a:extLst>
            <a:ext uri="{FF2B5EF4-FFF2-40B4-BE49-F238E27FC236}">
              <a16:creationId xmlns:a16="http://schemas.microsoft.com/office/drawing/2014/main" id="{C32133CC-FE14-4376-9785-12506AD8597B}"/>
            </a:ext>
          </a:extLst>
        </xdr:cNvPr>
        <xdr:cNvCxnSpPr/>
      </xdr:nvCxnSpPr>
      <xdr:spPr>
        <a:xfrm>
          <a:off x="20434300" y="1489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103560</xdr:rowOff>
    </xdr:from>
    <xdr:to>
      <xdr:col>102</xdr:col>
      <xdr:colOff>165100</xdr:colOff>
      <xdr:row>87</xdr:row>
      <xdr:rowOff>33710</xdr:rowOff>
    </xdr:to>
    <xdr:sp macro="" textlink="">
      <xdr:nvSpPr>
        <xdr:cNvPr id="726" name="楕円 725">
          <a:extLst>
            <a:ext uri="{FF2B5EF4-FFF2-40B4-BE49-F238E27FC236}">
              <a16:creationId xmlns:a16="http://schemas.microsoft.com/office/drawing/2014/main" id="{DD97D467-4A3A-4054-A2FC-595B1310E178}"/>
            </a:ext>
          </a:extLst>
        </xdr:cNvPr>
        <xdr:cNvSpPr/>
      </xdr:nvSpPr>
      <xdr:spPr>
        <a:xfrm>
          <a:off x="19494500" y="14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154032</xdr:rowOff>
    </xdr:from>
    <xdr:to>
      <xdr:col>107</xdr:col>
      <xdr:colOff>50800</xdr:colOff>
      <xdr:row>86</xdr:row>
      <xdr:rowOff>154360</xdr:rowOff>
    </xdr:to>
    <xdr:cxnSp macro="">
      <xdr:nvCxnSpPr>
        <xdr:cNvPr id="727" name="直線コネクタ 726">
          <a:extLst>
            <a:ext uri="{FF2B5EF4-FFF2-40B4-BE49-F238E27FC236}">
              <a16:creationId xmlns:a16="http://schemas.microsoft.com/office/drawing/2014/main" id="{91DEF6A4-47D1-4FE4-80E1-013C89024B16}"/>
            </a:ext>
          </a:extLst>
        </xdr:cNvPr>
        <xdr:cNvCxnSpPr/>
      </xdr:nvCxnSpPr>
      <xdr:spPr>
        <a:xfrm flipV="1">
          <a:off x="19545300" y="14898732"/>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103560</xdr:rowOff>
    </xdr:from>
    <xdr:to>
      <xdr:col>98</xdr:col>
      <xdr:colOff>38100</xdr:colOff>
      <xdr:row>87</xdr:row>
      <xdr:rowOff>33710</xdr:rowOff>
    </xdr:to>
    <xdr:sp macro="" textlink="">
      <xdr:nvSpPr>
        <xdr:cNvPr id="728" name="楕円 727">
          <a:extLst>
            <a:ext uri="{FF2B5EF4-FFF2-40B4-BE49-F238E27FC236}">
              <a16:creationId xmlns:a16="http://schemas.microsoft.com/office/drawing/2014/main" id="{7BFD6B80-189D-4504-A92E-AFD4FEF87040}"/>
            </a:ext>
          </a:extLst>
        </xdr:cNvPr>
        <xdr:cNvSpPr/>
      </xdr:nvSpPr>
      <xdr:spPr>
        <a:xfrm>
          <a:off x="18605500" y="14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154360</xdr:rowOff>
    </xdr:from>
    <xdr:to>
      <xdr:col>102</xdr:col>
      <xdr:colOff>114300</xdr:colOff>
      <xdr:row>86</xdr:row>
      <xdr:rowOff>154360</xdr:rowOff>
    </xdr:to>
    <xdr:cxnSp macro="">
      <xdr:nvCxnSpPr>
        <xdr:cNvPr id="729" name="直線コネクタ 728">
          <a:extLst>
            <a:ext uri="{FF2B5EF4-FFF2-40B4-BE49-F238E27FC236}">
              <a16:creationId xmlns:a16="http://schemas.microsoft.com/office/drawing/2014/main" id="{2E27E513-DB80-4BCF-89DD-04CAB77A764D}"/>
            </a:ext>
          </a:extLst>
        </xdr:cNvPr>
        <xdr:cNvCxnSpPr/>
      </xdr:nvCxnSpPr>
      <xdr:spPr>
        <a:xfrm>
          <a:off x="18656300" y="14899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30" name="n_1aveValue【消防施設】&#10;一人当たり面積">
          <a:extLst>
            <a:ext uri="{FF2B5EF4-FFF2-40B4-BE49-F238E27FC236}">
              <a16:creationId xmlns:a16="http://schemas.microsoft.com/office/drawing/2014/main" id="{9CC97C8A-61C2-4B71-BF22-4F81A10AD934}"/>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731" name="n_2aveValue【消防施設】&#10;一人当たり面積">
          <a:extLst>
            <a:ext uri="{FF2B5EF4-FFF2-40B4-BE49-F238E27FC236}">
              <a16:creationId xmlns:a16="http://schemas.microsoft.com/office/drawing/2014/main" id="{EBC2AA4C-56B5-43E4-AEF8-E86595D0123E}"/>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32" name="n_3aveValue【消防施設】&#10;一人当たり面積">
          <a:extLst>
            <a:ext uri="{FF2B5EF4-FFF2-40B4-BE49-F238E27FC236}">
              <a16:creationId xmlns:a16="http://schemas.microsoft.com/office/drawing/2014/main" id="{E3013BF4-8C20-43EA-9B0F-52963C4563CF}"/>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733" name="n_4aveValue【消防施設】&#10;一人当たり面積">
          <a:extLst>
            <a:ext uri="{FF2B5EF4-FFF2-40B4-BE49-F238E27FC236}">
              <a16:creationId xmlns:a16="http://schemas.microsoft.com/office/drawing/2014/main" id="{A6CB8736-0BE2-4C98-AB22-F523D1870668}"/>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24509</xdr:rowOff>
    </xdr:from>
    <xdr:ext cx="469744" cy="259045"/>
    <xdr:sp macro="" textlink="">
      <xdr:nvSpPr>
        <xdr:cNvPr id="734" name="n_1mainValue【消防施設】&#10;一人当たり面積">
          <a:extLst>
            <a:ext uri="{FF2B5EF4-FFF2-40B4-BE49-F238E27FC236}">
              <a16:creationId xmlns:a16="http://schemas.microsoft.com/office/drawing/2014/main" id="{A2A2A0B9-14CC-42F4-93BD-0374AE60E528}"/>
            </a:ext>
          </a:extLst>
        </xdr:cNvPr>
        <xdr:cNvSpPr txBox="1"/>
      </xdr:nvSpPr>
      <xdr:spPr>
        <a:xfrm>
          <a:off x="21075727" y="1494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24509</xdr:rowOff>
    </xdr:from>
    <xdr:ext cx="469744" cy="259045"/>
    <xdr:sp macro="" textlink="">
      <xdr:nvSpPr>
        <xdr:cNvPr id="735" name="n_2mainValue【消防施設】&#10;一人当たり面積">
          <a:extLst>
            <a:ext uri="{FF2B5EF4-FFF2-40B4-BE49-F238E27FC236}">
              <a16:creationId xmlns:a16="http://schemas.microsoft.com/office/drawing/2014/main" id="{25AC25D5-251D-48DA-BBCA-5EF6E93556D2}"/>
            </a:ext>
          </a:extLst>
        </xdr:cNvPr>
        <xdr:cNvSpPr txBox="1"/>
      </xdr:nvSpPr>
      <xdr:spPr>
        <a:xfrm>
          <a:off x="20199427" y="1494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24837</xdr:rowOff>
    </xdr:from>
    <xdr:ext cx="469744" cy="259045"/>
    <xdr:sp macro="" textlink="">
      <xdr:nvSpPr>
        <xdr:cNvPr id="736" name="n_3mainValue【消防施設】&#10;一人当たり面積">
          <a:extLst>
            <a:ext uri="{FF2B5EF4-FFF2-40B4-BE49-F238E27FC236}">
              <a16:creationId xmlns:a16="http://schemas.microsoft.com/office/drawing/2014/main" id="{E2AE841C-4950-49CC-B5E7-4A08CCF28517}"/>
            </a:ext>
          </a:extLst>
        </xdr:cNvPr>
        <xdr:cNvSpPr txBox="1"/>
      </xdr:nvSpPr>
      <xdr:spPr>
        <a:xfrm>
          <a:off x="19310427" y="149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24837</xdr:rowOff>
    </xdr:from>
    <xdr:ext cx="469744" cy="259045"/>
    <xdr:sp macro="" textlink="">
      <xdr:nvSpPr>
        <xdr:cNvPr id="737" name="n_4mainValue【消防施設】&#10;一人当たり面積">
          <a:extLst>
            <a:ext uri="{FF2B5EF4-FFF2-40B4-BE49-F238E27FC236}">
              <a16:creationId xmlns:a16="http://schemas.microsoft.com/office/drawing/2014/main" id="{761F436E-8902-4F4D-BFB0-9205ADE7BF5F}"/>
            </a:ext>
          </a:extLst>
        </xdr:cNvPr>
        <xdr:cNvSpPr txBox="1"/>
      </xdr:nvSpPr>
      <xdr:spPr>
        <a:xfrm>
          <a:off x="18421427" y="149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8EA79C0F-4B19-4B1E-97DF-9F4F04C895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2ECF9A3-A1C8-4F55-A0B6-F5FC61B34D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CDFCEEA-D54F-4B65-AB44-488BA36DB6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B6879F8C-9B4F-4F6E-B929-E0279F6053A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90BF79ED-B6F1-4F2E-9701-DC0CC0E4CE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AE8EBF08-963D-4CDC-A0C2-9D04B5D073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4E7165D5-3889-4903-805A-4D7CD39205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2B1B3A0C-2AA2-45BE-AE2C-89A4CD24D3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9D659F93-79AC-46F4-A13C-5F93B15024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7563DC3D-F35E-45F9-BC17-B96F30E397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41ABAA50-7E80-4755-B520-74CF33B6D2D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97C39381-4228-4E7C-9D8E-0D1F47AF25E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4E408677-E99B-4211-91F8-E49D42313D0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DB4CD4CA-354F-4454-BDCF-8F72BA0324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DB3B925A-4136-488F-A5BB-99213F45FCC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1E3B20F2-CC20-458E-8DE9-F60969660FC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DF643621-A0E2-49E4-B566-8992165BF31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549D9D9B-E28C-469F-B4D3-2226470AB02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DC75B2A2-2492-4C41-ACA0-ACA722B84A8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23690F62-FEDC-450B-BC9B-4FEC7E2F4CB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247CA921-453F-48B0-A488-A095AEB72B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EAEEFE22-0FA9-458C-A44A-BEADD0E7E98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BE38B4A5-841F-4008-BB50-CC1F3DF447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FBDB42DF-374B-4EAF-B16D-4722F2B5CF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B336D41B-B1CC-404F-BD18-BD695E4FD4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B451C02E-E4EE-4A33-8D1A-0191FE9EBAC3}"/>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243FD2C7-7B9E-4976-969C-CA27C8D7D8E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7BF02E96-2825-4616-A30F-551FBEB2864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a16="http://schemas.microsoft.com/office/drawing/2014/main" id="{CC6CF6F2-68FE-4897-9670-4B7797FF2517}"/>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a16="http://schemas.microsoft.com/office/drawing/2014/main" id="{45889DBE-4BC4-46C0-AFFD-6E5AE99D275D}"/>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68" name="【庁舎】&#10;有形固定資産減価償却率平均値テキスト">
          <a:extLst>
            <a:ext uri="{FF2B5EF4-FFF2-40B4-BE49-F238E27FC236}">
              <a16:creationId xmlns:a16="http://schemas.microsoft.com/office/drawing/2014/main" id="{28DE7C16-89A1-4A71-A3CC-D16F648D6C0F}"/>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9" name="フローチャート: 判断 768">
          <a:extLst>
            <a:ext uri="{FF2B5EF4-FFF2-40B4-BE49-F238E27FC236}">
              <a16:creationId xmlns:a16="http://schemas.microsoft.com/office/drawing/2014/main" id="{4304ED75-5A01-49FA-A7A3-22A664F39FDB}"/>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0" name="フローチャート: 判断 769">
          <a:extLst>
            <a:ext uri="{FF2B5EF4-FFF2-40B4-BE49-F238E27FC236}">
              <a16:creationId xmlns:a16="http://schemas.microsoft.com/office/drawing/2014/main" id="{9C0FCA58-EDF0-42A4-9B72-6E7FBF5FB8CE}"/>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1" name="フローチャート: 判断 770">
          <a:extLst>
            <a:ext uri="{FF2B5EF4-FFF2-40B4-BE49-F238E27FC236}">
              <a16:creationId xmlns:a16="http://schemas.microsoft.com/office/drawing/2014/main" id="{AFBD7F25-C09B-417E-A3DA-3265185BC702}"/>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72" name="フローチャート: 判断 771">
          <a:extLst>
            <a:ext uri="{FF2B5EF4-FFF2-40B4-BE49-F238E27FC236}">
              <a16:creationId xmlns:a16="http://schemas.microsoft.com/office/drawing/2014/main" id="{61A08657-AAD2-4649-837B-0FCE09365EBF}"/>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73" name="フローチャート: 判断 772">
          <a:extLst>
            <a:ext uri="{FF2B5EF4-FFF2-40B4-BE49-F238E27FC236}">
              <a16:creationId xmlns:a16="http://schemas.microsoft.com/office/drawing/2014/main" id="{C6FC69C8-919D-4F14-A06F-6CE1E70B83F2}"/>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947BEB3-FC1A-43B2-8624-31BBE5305C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07DA37F-54EC-42CA-9794-0D6697EE88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08ABFEE-7C49-426D-A2B0-693C4583F7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6F8EAF2-0DB9-4797-9D8C-6B30320269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F6D0234-5208-4020-8E62-E8E57E8B5C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147864</xdr:rowOff>
    </xdr:from>
    <xdr:to>
      <xdr:col>85</xdr:col>
      <xdr:colOff>177800</xdr:colOff>
      <xdr:row>108</xdr:row>
      <xdr:rowOff>78014</xdr:rowOff>
    </xdr:to>
    <xdr:sp macro="" textlink="">
      <xdr:nvSpPr>
        <xdr:cNvPr id="779" name="楕円 778">
          <a:extLst>
            <a:ext uri="{FF2B5EF4-FFF2-40B4-BE49-F238E27FC236}">
              <a16:creationId xmlns:a16="http://schemas.microsoft.com/office/drawing/2014/main" id="{B39B8062-8201-46F7-936B-96557C30849D}"/>
            </a:ext>
          </a:extLst>
        </xdr:cNvPr>
        <xdr:cNvSpPr/>
      </xdr:nvSpPr>
      <xdr:spPr>
        <a:xfrm>
          <a:off x="16268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126291</xdr:rowOff>
    </xdr:from>
    <xdr:ext cx="405111" cy="259045"/>
    <xdr:sp macro="" textlink="">
      <xdr:nvSpPr>
        <xdr:cNvPr id="780" name="【庁舎】&#10;有形固定資産減価償却率該当値テキスト">
          <a:extLst>
            <a:ext uri="{FF2B5EF4-FFF2-40B4-BE49-F238E27FC236}">
              <a16:creationId xmlns:a16="http://schemas.microsoft.com/office/drawing/2014/main" id="{07C29FC7-89DB-4812-B4C4-E190E2F6FE7C}"/>
            </a:ext>
          </a:extLst>
        </xdr:cNvPr>
        <xdr:cNvSpPr txBox="1"/>
      </xdr:nvSpPr>
      <xdr:spPr>
        <a:xfrm>
          <a:off x="16357600"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115207</xdr:rowOff>
    </xdr:from>
    <xdr:to>
      <xdr:col>81</xdr:col>
      <xdr:colOff>101600</xdr:colOff>
      <xdr:row>108</xdr:row>
      <xdr:rowOff>45357</xdr:rowOff>
    </xdr:to>
    <xdr:sp macro="" textlink="">
      <xdr:nvSpPr>
        <xdr:cNvPr id="781" name="楕円 780">
          <a:extLst>
            <a:ext uri="{FF2B5EF4-FFF2-40B4-BE49-F238E27FC236}">
              <a16:creationId xmlns:a16="http://schemas.microsoft.com/office/drawing/2014/main" id="{D739001F-E541-45F3-8652-5C6BC22593AA}"/>
            </a:ext>
          </a:extLst>
        </xdr:cNvPr>
        <xdr:cNvSpPr/>
      </xdr:nvSpPr>
      <xdr:spPr>
        <a:xfrm>
          <a:off x="15430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166007</xdr:rowOff>
    </xdr:from>
    <xdr:to>
      <xdr:col>85</xdr:col>
      <xdr:colOff>127000</xdr:colOff>
      <xdr:row>108</xdr:row>
      <xdr:rowOff>27214</xdr:rowOff>
    </xdr:to>
    <xdr:cxnSp macro="">
      <xdr:nvCxnSpPr>
        <xdr:cNvPr id="782" name="直線コネクタ 781">
          <a:extLst>
            <a:ext uri="{FF2B5EF4-FFF2-40B4-BE49-F238E27FC236}">
              <a16:creationId xmlns:a16="http://schemas.microsoft.com/office/drawing/2014/main" id="{80259AF8-17BD-4AEA-B47D-B4142A44FF85}"/>
            </a:ext>
          </a:extLst>
        </xdr:cNvPr>
        <xdr:cNvCxnSpPr/>
      </xdr:nvCxnSpPr>
      <xdr:spPr>
        <a:xfrm>
          <a:off x="15481300" y="18511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783" name="楕円 782">
          <a:extLst>
            <a:ext uri="{FF2B5EF4-FFF2-40B4-BE49-F238E27FC236}">
              <a16:creationId xmlns:a16="http://schemas.microsoft.com/office/drawing/2014/main" id="{CC0510A1-EA29-46FE-87E6-1F1E07FFDB89}"/>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107</xdr:row>
      <xdr:rowOff>166007</xdr:rowOff>
    </xdr:to>
    <xdr:cxnSp macro="">
      <xdr:nvCxnSpPr>
        <xdr:cNvPr id="784" name="直線コネクタ 783">
          <a:extLst>
            <a:ext uri="{FF2B5EF4-FFF2-40B4-BE49-F238E27FC236}">
              <a16:creationId xmlns:a16="http://schemas.microsoft.com/office/drawing/2014/main" id="{23092135-B5D0-4B84-B946-9333681A20DC}"/>
            </a:ext>
          </a:extLst>
        </xdr:cNvPr>
        <xdr:cNvCxnSpPr/>
      </xdr:nvCxnSpPr>
      <xdr:spPr>
        <a:xfrm>
          <a:off x="14592300" y="18494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28666</xdr:rowOff>
    </xdr:from>
    <xdr:to>
      <xdr:col>72</xdr:col>
      <xdr:colOff>38100</xdr:colOff>
      <xdr:row>107</xdr:row>
      <xdr:rowOff>130266</xdr:rowOff>
    </xdr:to>
    <xdr:sp macro="" textlink="">
      <xdr:nvSpPr>
        <xdr:cNvPr id="785" name="楕円 784">
          <a:extLst>
            <a:ext uri="{FF2B5EF4-FFF2-40B4-BE49-F238E27FC236}">
              <a16:creationId xmlns:a16="http://schemas.microsoft.com/office/drawing/2014/main" id="{C78B80A6-D2DE-4327-876F-2A91C5BABF35}"/>
            </a:ext>
          </a:extLst>
        </xdr:cNvPr>
        <xdr:cNvSpPr/>
      </xdr:nvSpPr>
      <xdr:spPr>
        <a:xfrm>
          <a:off x="1365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79466</xdr:rowOff>
    </xdr:from>
    <xdr:to>
      <xdr:col>76</xdr:col>
      <xdr:colOff>114300</xdr:colOff>
      <xdr:row>107</xdr:row>
      <xdr:rowOff>149679</xdr:rowOff>
    </xdr:to>
    <xdr:cxnSp macro="">
      <xdr:nvCxnSpPr>
        <xdr:cNvPr id="786" name="直線コネクタ 785">
          <a:extLst>
            <a:ext uri="{FF2B5EF4-FFF2-40B4-BE49-F238E27FC236}">
              <a16:creationId xmlns:a16="http://schemas.microsoft.com/office/drawing/2014/main" id="{DB28EB74-C00B-4630-8B72-2B50F3346DF6}"/>
            </a:ext>
          </a:extLst>
        </xdr:cNvPr>
        <xdr:cNvCxnSpPr/>
      </xdr:nvCxnSpPr>
      <xdr:spPr>
        <a:xfrm>
          <a:off x="13703300" y="1842461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5806</xdr:rowOff>
    </xdr:from>
    <xdr:to>
      <xdr:col>67</xdr:col>
      <xdr:colOff>101600</xdr:colOff>
      <xdr:row>107</xdr:row>
      <xdr:rowOff>107406</xdr:rowOff>
    </xdr:to>
    <xdr:sp macro="" textlink="">
      <xdr:nvSpPr>
        <xdr:cNvPr id="787" name="楕円 786">
          <a:extLst>
            <a:ext uri="{FF2B5EF4-FFF2-40B4-BE49-F238E27FC236}">
              <a16:creationId xmlns:a16="http://schemas.microsoft.com/office/drawing/2014/main" id="{A3F58AE5-0440-4556-B485-8591030EF7FC}"/>
            </a:ext>
          </a:extLst>
        </xdr:cNvPr>
        <xdr:cNvSpPr/>
      </xdr:nvSpPr>
      <xdr:spPr>
        <a:xfrm>
          <a:off x="12763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56606</xdr:rowOff>
    </xdr:from>
    <xdr:to>
      <xdr:col>71</xdr:col>
      <xdr:colOff>177800</xdr:colOff>
      <xdr:row>107</xdr:row>
      <xdr:rowOff>79466</xdr:rowOff>
    </xdr:to>
    <xdr:cxnSp macro="">
      <xdr:nvCxnSpPr>
        <xdr:cNvPr id="788" name="直線コネクタ 787">
          <a:extLst>
            <a:ext uri="{FF2B5EF4-FFF2-40B4-BE49-F238E27FC236}">
              <a16:creationId xmlns:a16="http://schemas.microsoft.com/office/drawing/2014/main" id="{3E11494E-6A73-409B-97B1-FB6D134CCAA0}"/>
            </a:ext>
          </a:extLst>
        </xdr:cNvPr>
        <xdr:cNvCxnSpPr/>
      </xdr:nvCxnSpPr>
      <xdr:spPr>
        <a:xfrm>
          <a:off x="12814300" y="18401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89" name="n_1aveValue【庁舎】&#10;有形固定資産減価償却率">
          <a:extLst>
            <a:ext uri="{FF2B5EF4-FFF2-40B4-BE49-F238E27FC236}">
              <a16:creationId xmlns:a16="http://schemas.microsoft.com/office/drawing/2014/main" id="{7A1A8268-998A-454C-B1F8-0F5AC4147757}"/>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90" name="n_2aveValue【庁舎】&#10;有形固定資産減価償却率">
          <a:extLst>
            <a:ext uri="{FF2B5EF4-FFF2-40B4-BE49-F238E27FC236}">
              <a16:creationId xmlns:a16="http://schemas.microsoft.com/office/drawing/2014/main" id="{5B7F22BB-DDB4-42E9-B92E-6AF1963100C2}"/>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91" name="n_3aveValue【庁舎】&#10;有形固定資産減価償却率">
          <a:extLst>
            <a:ext uri="{FF2B5EF4-FFF2-40B4-BE49-F238E27FC236}">
              <a16:creationId xmlns:a16="http://schemas.microsoft.com/office/drawing/2014/main" id="{D62FE642-2A4C-4F99-9246-ECA18805BFF8}"/>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2" name="n_4aveValue【庁舎】&#10;有形固定資産減価償却率">
          <a:extLst>
            <a:ext uri="{FF2B5EF4-FFF2-40B4-BE49-F238E27FC236}">
              <a16:creationId xmlns:a16="http://schemas.microsoft.com/office/drawing/2014/main" id="{105BBF91-CB3C-4C6A-AB90-80F77308B0DD}"/>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36484</xdr:rowOff>
    </xdr:from>
    <xdr:ext cx="405111" cy="259045"/>
    <xdr:sp macro="" textlink="">
      <xdr:nvSpPr>
        <xdr:cNvPr id="793" name="n_1mainValue【庁舎】&#10;有形固定資産減価償却率">
          <a:extLst>
            <a:ext uri="{FF2B5EF4-FFF2-40B4-BE49-F238E27FC236}">
              <a16:creationId xmlns:a16="http://schemas.microsoft.com/office/drawing/2014/main" id="{AB1A227E-370E-4B34-AD56-664F1AB59242}"/>
            </a:ext>
          </a:extLst>
        </xdr:cNvPr>
        <xdr:cNvSpPr txBox="1"/>
      </xdr:nvSpPr>
      <xdr:spPr>
        <a:xfrm>
          <a:off x="152660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794" name="n_2mainValue【庁舎】&#10;有形固定資産減価償却率">
          <a:extLst>
            <a:ext uri="{FF2B5EF4-FFF2-40B4-BE49-F238E27FC236}">
              <a16:creationId xmlns:a16="http://schemas.microsoft.com/office/drawing/2014/main" id="{721D1297-95D1-462B-A383-2DFC058BA47F}"/>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121393</xdr:rowOff>
    </xdr:from>
    <xdr:ext cx="405111" cy="259045"/>
    <xdr:sp macro="" textlink="">
      <xdr:nvSpPr>
        <xdr:cNvPr id="795" name="n_3mainValue【庁舎】&#10;有形固定資産減価償却率">
          <a:extLst>
            <a:ext uri="{FF2B5EF4-FFF2-40B4-BE49-F238E27FC236}">
              <a16:creationId xmlns:a16="http://schemas.microsoft.com/office/drawing/2014/main" id="{94D97209-4947-4370-8FEB-A68333D29C80}"/>
            </a:ext>
          </a:extLst>
        </xdr:cNvPr>
        <xdr:cNvSpPr txBox="1"/>
      </xdr:nvSpPr>
      <xdr:spPr>
        <a:xfrm>
          <a:off x="13500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98533</xdr:rowOff>
    </xdr:from>
    <xdr:ext cx="405111" cy="259045"/>
    <xdr:sp macro="" textlink="">
      <xdr:nvSpPr>
        <xdr:cNvPr id="796" name="n_4mainValue【庁舎】&#10;有形固定資産減価償却率">
          <a:extLst>
            <a:ext uri="{FF2B5EF4-FFF2-40B4-BE49-F238E27FC236}">
              <a16:creationId xmlns:a16="http://schemas.microsoft.com/office/drawing/2014/main" id="{734D54A4-651A-4F82-A5CC-E9BA8D1FF550}"/>
            </a:ext>
          </a:extLst>
        </xdr:cNvPr>
        <xdr:cNvSpPr txBox="1"/>
      </xdr:nvSpPr>
      <xdr:spPr>
        <a:xfrm>
          <a:off x="12611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CF9A28A2-6E7F-400C-95F6-A1D238A0CA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B07A2D7D-C030-4654-B175-C6BE3BA1DD5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B78462C6-2322-4442-9362-0A25C751C8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51C8F99F-35F8-4BAA-B37C-982222C8AC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752FDE30-9C63-42B7-B127-0A1A5E95908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8098B934-D195-4FF0-A8F9-72C8F8321E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9FABA3D8-8331-4A08-8684-69EF3166A4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560D660C-E62F-4AEA-8D77-B9BB224950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73C7CD74-7175-4DE3-BDAE-EB77063B1E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179EE0E0-8B08-4053-93C2-2A22C7B9BF7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77720A14-9840-4744-A235-4587FBD8849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31BFA058-4D35-4D11-95EB-AC24C4D3163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3CA6A274-74B2-42A8-BB11-B679FB6F1A3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6EE39CD6-9FCF-4CCA-A098-4E4459DD631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DA5378CB-CD05-4BFD-9C06-6F98C186A93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1B94663B-592E-403E-9A8C-E9CD4DB0695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368120AD-FD66-4837-A439-58EF5D537F3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0C3C0BE2-0CF9-4512-BB4E-4BC33F9E8D1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2B7817B1-284B-427B-9352-884457FF410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29360FB6-6A95-46AA-86ED-1F25EC8643F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B2C6BCC5-535D-4828-88EB-A3644593426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9A7D8A08-5DE6-47D5-97A1-06061D32C61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98FB4488-4542-46EA-8F37-8CC49BD604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E2F9073F-C493-4C9F-9A78-C0EF5AA8D0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89CD7BD2-DB33-429D-B1B0-1AF2D0ECE89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2" name="直線コネクタ 821">
          <a:extLst>
            <a:ext uri="{FF2B5EF4-FFF2-40B4-BE49-F238E27FC236}">
              <a16:creationId xmlns:a16="http://schemas.microsoft.com/office/drawing/2014/main" id="{507B4D0A-FEA9-4CCE-8FB6-D659B0AEDF9E}"/>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23" name="【庁舎】&#10;一人当たり面積最小値テキスト">
          <a:extLst>
            <a:ext uri="{FF2B5EF4-FFF2-40B4-BE49-F238E27FC236}">
              <a16:creationId xmlns:a16="http://schemas.microsoft.com/office/drawing/2014/main" id="{7F9B78E2-4F02-46E2-AD7B-6FE1DB947D05}"/>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4" name="直線コネクタ 823">
          <a:extLst>
            <a:ext uri="{FF2B5EF4-FFF2-40B4-BE49-F238E27FC236}">
              <a16:creationId xmlns:a16="http://schemas.microsoft.com/office/drawing/2014/main" id="{FF2A4FD0-9A9C-463B-8E2C-6BB9852C4EEA}"/>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5" name="【庁舎】&#10;一人当たり面積最大値テキスト">
          <a:extLst>
            <a:ext uri="{FF2B5EF4-FFF2-40B4-BE49-F238E27FC236}">
              <a16:creationId xmlns:a16="http://schemas.microsoft.com/office/drawing/2014/main" id="{DEA0032D-901C-4B6B-A8BC-6916E2A4DA88}"/>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6" name="直線コネクタ 825">
          <a:extLst>
            <a:ext uri="{FF2B5EF4-FFF2-40B4-BE49-F238E27FC236}">
              <a16:creationId xmlns:a16="http://schemas.microsoft.com/office/drawing/2014/main" id="{62212BF6-5330-4BF5-A85F-0ACF86761BB6}"/>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827" name="【庁舎】&#10;一人当たり面積平均値テキスト">
          <a:extLst>
            <a:ext uri="{FF2B5EF4-FFF2-40B4-BE49-F238E27FC236}">
              <a16:creationId xmlns:a16="http://schemas.microsoft.com/office/drawing/2014/main" id="{286B654C-2D83-4BAD-8F5F-4F1EFDCA4BC3}"/>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28" name="フローチャート: 判断 827">
          <a:extLst>
            <a:ext uri="{FF2B5EF4-FFF2-40B4-BE49-F238E27FC236}">
              <a16:creationId xmlns:a16="http://schemas.microsoft.com/office/drawing/2014/main" id="{6084C381-9975-4015-B868-847FFF134E32}"/>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29" name="フローチャート: 判断 828">
          <a:extLst>
            <a:ext uri="{FF2B5EF4-FFF2-40B4-BE49-F238E27FC236}">
              <a16:creationId xmlns:a16="http://schemas.microsoft.com/office/drawing/2014/main" id="{E803BED3-2A5D-4D33-B3F0-79D379563762}"/>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0" name="フローチャート: 判断 829">
          <a:extLst>
            <a:ext uri="{FF2B5EF4-FFF2-40B4-BE49-F238E27FC236}">
              <a16:creationId xmlns:a16="http://schemas.microsoft.com/office/drawing/2014/main" id="{862EC37B-67D1-4D24-B5CB-F6137E223E55}"/>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1" name="フローチャート: 判断 830">
          <a:extLst>
            <a:ext uri="{FF2B5EF4-FFF2-40B4-BE49-F238E27FC236}">
              <a16:creationId xmlns:a16="http://schemas.microsoft.com/office/drawing/2014/main" id="{419A521F-8082-46F0-AA58-3FC3E810DBE6}"/>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32" name="フローチャート: 判断 831">
          <a:extLst>
            <a:ext uri="{FF2B5EF4-FFF2-40B4-BE49-F238E27FC236}">
              <a16:creationId xmlns:a16="http://schemas.microsoft.com/office/drawing/2014/main" id="{E51A8EB8-5962-4A9A-8615-C3DCB747A78F}"/>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54E1780-FE3C-44BE-B787-415AEBD74A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8B7599E-2AAE-413C-B58E-5E30A567026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84AEDEC-7D06-466C-A02A-B1CCB77E8C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B295129D-FA6B-4ABE-BAB9-DC9AEFA8CCB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29CED7F-591B-4937-9F39-42C28D0194C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100512</xdr:rowOff>
    </xdr:from>
    <xdr:to>
      <xdr:col>116</xdr:col>
      <xdr:colOff>114300</xdr:colOff>
      <xdr:row>108</xdr:row>
      <xdr:rowOff>30662</xdr:rowOff>
    </xdr:to>
    <xdr:sp macro="" textlink="">
      <xdr:nvSpPr>
        <xdr:cNvPr id="838" name="楕円 837">
          <a:extLst>
            <a:ext uri="{FF2B5EF4-FFF2-40B4-BE49-F238E27FC236}">
              <a16:creationId xmlns:a16="http://schemas.microsoft.com/office/drawing/2014/main" id="{B0998877-C301-48D2-BDC9-FDB9B7FDA6A9}"/>
            </a:ext>
          </a:extLst>
        </xdr:cNvPr>
        <xdr:cNvSpPr/>
      </xdr:nvSpPr>
      <xdr:spPr>
        <a:xfrm>
          <a:off x="221107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15439</xdr:rowOff>
    </xdr:from>
    <xdr:ext cx="469744" cy="259045"/>
    <xdr:sp macro="" textlink="">
      <xdr:nvSpPr>
        <xdr:cNvPr id="839" name="【庁舎】&#10;一人当たり面積該当値テキスト">
          <a:extLst>
            <a:ext uri="{FF2B5EF4-FFF2-40B4-BE49-F238E27FC236}">
              <a16:creationId xmlns:a16="http://schemas.microsoft.com/office/drawing/2014/main" id="{15431633-BADE-4C21-ACB9-B3CDB28ACD84}"/>
            </a:ext>
          </a:extLst>
        </xdr:cNvPr>
        <xdr:cNvSpPr txBox="1"/>
      </xdr:nvSpPr>
      <xdr:spPr>
        <a:xfrm>
          <a:off x="22199600" y="1836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100512</xdr:rowOff>
    </xdr:from>
    <xdr:to>
      <xdr:col>112</xdr:col>
      <xdr:colOff>38100</xdr:colOff>
      <xdr:row>108</xdr:row>
      <xdr:rowOff>30662</xdr:rowOff>
    </xdr:to>
    <xdr:sp macro="" textlink="">
      <xdr:nvSpPr>
        <xdr:cNvPr id="840" name="楕円 839">
          <a:extLst>
            <a:ext uri="{FF2B5EF4-FFF2-40B4-BE49-F238E27FC236}">
              <a16:creationId xmlns:a16="http://schemas.microsoft.com/office/drawing/2014/main" id="{A01467E4-E809-42B2-9C51-3AAFB06BDD7E}"/>
            </a:ext>
          </a:extLst>
        </xdr:cNvPr>
        <xdr:cNvSpPr/>
      </xdr:nvSpPr>
      <xdr:spPr>
        <a:xfrm>
          <a:off x="21272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151312</xdr:rowOff>
    </xdr:from>
    <xdr:to>
      <xdr:col>116</xdr:col>
      <xdr:colOff>63500</xdr:colOff>
      <xdr:row>107</xdr:row>
      <xdr:rowOff>151312</xdr:rowOff>
    </xdr:to>
    <xdr:cxnSp macro="">
      <xdr:nvCxnSpPr>
        <xdr:cNvPr id="841" name="直線コネクタ 840">
          <a:extLst>
            <a:ext uri="{FF2B5EF4-FFF2-40B4-BE49-F238E27FC236}">
              <a16:creationId xmlns:a16="http://schemas.microsoft.com/office/drawing/2014/main" id="{44CA4859-3C31-4DC0-B8E3-BDD64CAD989C}"/>
            </a:ext>
          </a:extLst>
        </xdr:cNvPr>
        <xdr:cNvCxnSpPr/>
      </xdr:nvCxnSpPr>
      <xdr:spPr>
        <a:xfrm>
          <a:off x="21323300" y="184964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100512</xdr:rowOff>
    </xdr:from>
    <xdr:to>
      <xdr:col>107</xdr:col>
      <xdr:colOff>101600</xdr:colOff>
      <xdr:row>108</xdr:row>
      <xdr:rowOff>30662</xdr:rowOff>
    </xdr:to>
    <xdr:sp macro="" textlink="">
      <xdr:nvSpPr>
        <xdr:cNvPr id="842" name="楕円 841">
          <a:extLst>
            <a:ext uri="{FF2B5EF4-FFF2-40B4-BE49-F238E27FC236}">
              <a16:creationId xmlns:a16="http://schemas.microsoft.com/office/drawing/2014/main" id="{32F0A233-4447-4C0C-A3DB-50AA0E514D7B}"/>
            </a:ext>
          </a:extLst>
        </xdr:cNvPr>
        <xdr:cNvSpPr/>
      </xdr:nvSpPr>
      <xdr:spPr>
        <a:xfrm>
          <a:off x="20383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151312</xdr:rowOff>
    </xdr:from>
    <xdr:to>
      <xdr:col>111</xdr:col>
      <xdr:colOff>177800</xdr:colOff>
      <xdr:row>107</xdr:row>
      <xdr:rowOff>151312</xdr:rowOff>
    </xdr:to>
    <xdr:cxnSp macro="">
      <xdr:nvCxnSpPr>
        <xdr:cNvPr id="843" name="直線コネクタ 842">
          <a:extLst>
            <a:ext uri="{FF2B5EF4-FFF2-40B4-BE49-F238E27FC236}">
              <a16:creationId xmlns:a16="http://schemas.microsoft.com/office/drawing/2014/main" id="{F9E9D9AA-0C3A-418F-AA64-966BD9E2903A}"/>
            </a:ext>
          </a:extLst>
        </xdr:cNvPr>
        <xdr:cNvCxnSpPr/>
      </xdr:nvCxnSpPr>
      <xdr:spPr>
        <a:xfrm>
          <a:off x="20434300" y="18496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100512</xdr:rowOff>
    </xdr:from>
    <xdr:to>
      <xdr:col>102</xdr:col>
      <xdr:colOff>165100</xdr:colOff>
      <xdr:row>108</xdr:row>
      <xdr:rowOff>30662</xdr:rowOff>
    </xdr:to>
    <xdr:sp macro="" textlink="">
      <xdr:nvSpPr>
        <xdr:cNvPr id="844" name="楕円 843">
          <a:extLst>
            <a:ext uri="{FF2B5EF4-FFF2-40B4-BE49-F238E27FC236}">
              <a16:creationId xmlns:a16="http://schemas.microsoft.com/office/drawing/2014/main" id="{BCFB47F4-E9A0-4F9C-A801-A434C226BE13}"/>
            </a:ext>
          </a:extLst>
        </xdr:cNvPr>
        <xdr:cNvSpPr/>
      </xdr:nvSpPr>
      <xdr:spPr>
        <a:xfrm>
          <a:off x="19494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151312</xdr:rowOff>
    </xdr:from>
    <xdr:to>
      <xdr:col>107</xdr:col>
      <xdr:colOff>50800</xdr:colOff>
      <xdr:row>107</xdr:row>
      <xdr:rowOff>151312</xdr:rowOff>
    </xdr:to>
    <xdr:cxnSp macro="">
      <xdr:nvCxnSpPr>
        <xdr:cNvPr id="845" name="直線コネクタ 844">
          <a:extLst>
            <a:ext uri="{FF2B5EF4-FFF2-40B4-BE49-F238E27FC236}">
              <a16:creationId xmlns:a16="http://schemas.microsoft.com/office/drawing/2014/main" id="{E74C1697-F4A4-42A1-A837-C013884BD845}"/>
            </a:ext>
          </a:extLst>
        </xdr:cNvPr>
        <xdr:cNvCxnSpPr/>
      </xdr:nvCxnSpPr>
      <xdr:spPr>
        <a:xfrm>
          <a:off x="19545300" y="18496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846" name="楕円 845">
          <a:extLst>
            <a:ext uri="{FF2B5EF4-FFF2-40B4-BE49-F238E27FC236}">
              <a16:creationId xmlns:a16="http://schemas.microsoft.com/office/drawing/2014/main" id="{BB8817E4-F17A-462A-93F5-DDD683BA5727}"/>
            </a:ext>
          </a:extLst>
        </xdr:cNvPr>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151312</xdr:rowOff>
    </xdr:from>
    <xdr:to>
      <xdr:col>102</xdr:col>
      <xdr:colOff>114300</xdr:colOff>
      <xdr:row>107</xdr:row>
      <xdr:rowOff>152944</xdr:rowOff>
    </xdr:to>
    <xdr:cxnSp macro="">
      <xdr:nvCxnSpPr>
        <xdr:cNvPr id="847" name="直線コネクタ 846">
          <a:extLst>
            <a:ext uri="{FF2B5EF4-FFF2-40B4-BE49-F238E27FC236}">
              <a16:creationId xmlns:a16="http://schemas.microsoft.com/office/drawing/2014/main" id="{9F817792-B654-4FD4-B6D0-79D3D85F161B}"/>
            </a:ext>
          </a:extLst>
        </xdr:cNvPr>
        <xdr:cNvCxnSpPr/>
      </xdr:nvCxnSpPr>
      <xdr:spPr>
        <a:xfrm flipV="1">
          <a:off x="18656300" y="184964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848" name="n_1aveValue【庁舎】&#10;一人当たり面積">
          <a:extLst>
            <a:ext uri="{FF2B5EF4-FFF2-40B4-BE49-F238E27FC236}">
              <a16:creationId xmlns:a16="http://schemas.microsoft.com/office/drawing/2014/main" id="{15AE3115-E313-4A88-9D8C-1E7E5C77B678}"/>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849" name="n_2aveValue【庁舎】&#10;一人当たり面積">
          <a:extLst>
            <a:ext uri="{FF2B5EF4-FFF2-40B4-BE49-F238E27FC236}">
              <a16:creationId xmlns:a16="http://schemas.microsoft.com/office/drawing/2014/main" id="{CF03C578-FB5E-4174-BE06-A530F449C8CC}"/>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50" name="n_3aveValue【庁舎】&#10;一人当たり面積">
          <a:extLst>
            <a:ext uri="{FF2B5EF4-FFF2-40B4-BE49-F238E27FC236}">
              <a16:creationId xmlns:a16="http://schemas.microsoft.com/office/drawing/2014/main" id="{DD4EAEEB-BE0A-422D-B771-DF955D29F917}"/>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51" name="n_4aveValue【庁舎】&#10;一人当たり面積">
          <a:extLst>
            <a:ext uri="{FF2B5EF4-FFF2-40B4-BE49-F238E27FC236}">
              <a16:creationId xmlns:a16="http://schemas.microsoft.com/office/drawing/2014/main" id="{1F6EDCB7-FEB7-462E-8E9F-16775217D80B}"/>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21789</xdr:rowOff>
    </xdr:from>
    <xdr:ext cx="469744" cy="259045"/>
    <xdr:sp macro="" textlink="">
      <xdr:nvSpPr>
        <xdr:cNvPr id="852" name="n_1mainValue【庁舎】&#10;一人当たり面積">
          <a:extLst>
            <a:ext uri="{FF2B5EF4-FFF2-40B4-BE49-F238E27FC236}">
              <a16:creationId xmlns:a16="http://schemas.microsoft.com/office/drawing/2014/main" id="{BCFF60B4-001C-4784-A00B-D9D9C4FB8C52}"/>
            </a:ext>
          </a:extLst>
        </xdr:cNvPr>
        <xdr:cNvSpPr txBox="1"/>
      </xdr:nvSpPr>
      <xdr:spPr>
        <a:xfrm>
          <a:off x="21075727" y="1853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21789</xdr:rowOff>
    </xdr:from>
    <xdr:ext cx="469744" cy="259045"/>
    <xdr:sp macro="" textlink="">
      <xdr:nvSpPr>
        <xdr:cNvPr id="853" name="n_2mainValue【庁舎】&#10;一人当たり面積">
          <a:extLst>
            <a:ext uri="{FF2B5EF4-FFF2-40B4-BE49-F238E27FC236}">
              <a16:creationId xmlns:a16="http://schemas.microsoft.com/office/drawing/2014/main" id="{4CE7D380-2B58-45F3-8417-C2E2EAB6580F}"/>
            </a:ext>
          </a:extLst>
        </xdr:cNvPr>
        <xdr:cNvSpPr txBox="1"/>
      </xdr:nvSpPr>
      <xdr:spPr>
        <a:xfrm>
          <a:off x="20199427" y="1853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21789</xdr:rowOff>
    </xdr:from>
    <xdr:ext cx="469744" cy="259045"/>
    <xdr:sp macro="" textlink="">
      <xdr:nvSpPr>
        <xdr:cNvPr id="854" name="n_3mainValue【庁舎】&#10;一人当たり面積">
          <a:extLst>
            <a:ext uri="{FF2B5EF4-FFF2-40B4-BE49-F238E27FC236}">
              <a16:creationId xmlns:a16="http://schemas.microsoft.com/office/drawing/2014/main" id="{894F4B6F-6E7E-4844-92F9-CEF8BE491489}"/>
            </a:ext>
          </a:extLst>
        </xdr:cNvPr>
        <xdr:cNvSpPr txBox="1"/>
      </xdr:nvSpPr>
      <xdr:spPr>
        <a:xfrm>
          <a:off x="19310427" y="1853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855" name="n_4mainValue【庁舎】&#10;一人当たり面積">
          <a:extLst>
            <a:ext uri="{FF2B5EF4-FFF2-40B4-BE49-F238E27FC236}">
              <a16:creationId xmlns:a16="http://schemas.microsoft.com/office/drawing/2014/main" id="{555F240F-46BE-47B6-A768-1E2244F00BFA}"/>
            </a:ext>
          </a:extLst>
        </xdr:cNvPr>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E34E7CF6-6317-4CC0-B0EF-A166D0B79E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2E24341E-CD3F-4203-AF53-9AA49699544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5DB0CEF-2806-49E5-BBF1-B80E76DCB3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保健センター、庁舎である。保健センターについては、今後健康・福祉関係の部局を統合する公共施設の建設を進めているが、それ以外の施設についても公共施設の個別計画に基づき、計画的な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令和３年度においては、市町村民税及び固定資産税、地方消費税交付金の増額により、基準財政収入額は増額したものの、基準財政需要額においても増加し、３か年平均での財政力指数が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類似団体との比較では、昨年度よりも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ポイント小さくなったものの、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ポイント上回っており、今後も税収の収納率向上に努めていく。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89746</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906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89746</xdr:rowOff>
    </xdr:from>
    <xdr:to>
      <xdr:col>19</xdr:col>
      <xdr:colOff>133350</xdr:colOff>
      <xdr:row>42</xdr:row>
      <xdr:rowOff>97790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986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129963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38946</xdr:rowOff>
    </xdr:from>
    <xdr:to>
      <xdr:col>19</xdr:col>
      <xdr:colOff>184150</xdr:colOff>
      <xdr:row>42</xdr:row>
      <xdr:rowOff>140546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150723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0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158767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79163</xdr:rowOff>
    </xdr:from>
    <xdr:to>
      <xdr:col>7</xdr:col>
      <xdr:colOff>31750</xdr:colOff>
      <xdr:row>43</xdr:row>
      <xdr:rowOff>9313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19490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においては、普通交付税の算定において、基準財政需要額の増加に加え、新型コロナウイルス感染症の影響を受けて調整率が復活となったこと等により大幅な増加となったことから、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類似団体との比較では、平均を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ポイント下回っており、今後も事業の見直しを進め、経常経費の削減を図っていく。</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94343</xdr:rowOff>
    </xdr:from>
    <xdr:to>
      <xdr:col>23</xdr:col>
      <xdr:colOff>133350</xdr:colOff>
      <xdr:row>63</xdr:row>
      <xdr:rowOff>39612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81343"/>
          <a:ext cx="8382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5141</xdr:rowOff>
    </xdr:from>
    <xdr:to>
      <xdr:col>19</xdr:col>
      <xdr:colOff>133350</xdr:colOff>
      <xdr:row>63</xdr:row>
      <xdr:rowOff>39612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0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5141</xdr:rowOff>
    </xdr:from>
    <xdr:to>
      <xdr:col>15</xdr:col>
      <xdr:colOff>82550</xdr:colOff>
      <xdr:row>63</xdr:row>
      <xdr:rowOff>16631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064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63</xdr:row>
      <xdr:rowOff>16631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260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60070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160262</xdr:rowOff>
    </xdr:from>
    <xdr:to>
      <xdr:col>19</xdr:col>
      <xdr:colOff>184150</xdr:colOff>
      <xdr:row>63</xdr:row>
      <xdr:rowOff>90412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100589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5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125791</xdr:rowOff>
    </xdr:from>
    <xdr:to>
      <xdr:col>15</xdr:col>
      <xdr:colOff>133350</xdr:colOff>
      <xdr:row>63</xdr:row>
      <xdr:rowOff>55941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66118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2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137281</xdr:rowOff>
    </xdr:from>
    <xdr:to>
      <xdr:col>11</xdr:col>
      <xdr:colOff>82550</xdr:colOff>
      <xdr:row>63</xdr:row>
      <xdr:rowOff>67431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77608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45357</xdr:rowOff>
    </xdr:from>
    <xdr:to>
      <xdr:col>7</xdr:col>
      <xdr:colOff>31750</xdr:colOff>
      <xdr:row>62</xdr:row>
      <xdr:rowOff>146957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157134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下回っているのは、主に人件費が要因となっている。これは主に定員管理計画に基づき計画的な職員採用に努めてきたことで、定員管理の状況にもあるとお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人当たり職員数が類似団体より少なくなっているためである。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今後も、コスト削減を意識しながら、事業推進に努めていく。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14002</xdr:rowOff>
    </xdr:from>
    <xdr:to>
      <xdr:col>23</xdr:col>
      <xdr:colOff>133350</xdr:colOff>
      <xdr:row>81</xdr:row>
      <xdr:rowOff>37609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01452"/>
          <a:ext cx="838200" cy="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5815</xdr:rowOff>
    </xdr:from>
    <xdr:to>
      <xdr:col>19</xdr:col>
      <xdr:colOff>133350</xdr:colOff>
      <xdr:row>81</xdr:row>
      <xdr:rowOff>37609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93265"/>
          <a:ext cx="889000" cy="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5815</xdr:rowOff>
    </xdr:from>
    <xdr:to>
      <xdr:col>15</xdr:col>
      <xdr:colOff>82550</xdr:colOff>
      <xdr:row>81</xdr:row>
      <xdr:rowOff>10720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93265"/>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154242</xdr:rowOff>
    </xdr:from>
    <xdr:to>
      <xdr:col>11</xdr:col>
      <xdr:colOff>31750</xdr:colOff>
      <xdr:row>81</xdr:row>
      <xdr:rowOff>10720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70242"/>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134652</xdr:rowOff>
    </xdr:from>
    <xdr:to>
      <xdr:col>23</xdr:col>
      <xdr:colOff>184150</xdr:colOff>
      <xdr:row>81</xdr:row>
      <xdr:rowOff>64802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55929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158259</xdr:rowOff>
    </xdr:from>
    <xdr:to>
      <xdr:col>19</xdr:col>
      <xdr:colOff>184150</xdr:colOff>
      <xdr:row>81</xdr:row>
      <xdr:rowOff>88409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98586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4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126465</xdr:rowOff>
    </xdr:from>
    <xdr:to>
      <xdr:col>15</xdr:col>
      <xdr:colOff>133350</xdr:colOff>
      <xdr:row>81</xdr:row>
      <xdr:rowOff>56615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66792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1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131370</xdr:rowOff>
    </xdr:from>
    <xdr:to>
      <xdr:col>11</xdr:col>
      <xdr:colOff>82550</xdr:colOff>
      <xdr:row>81</xdr:row>
      <xdr:rowOff>61520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71697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103442</xdr:rowOff>
    </xdr:from>
    <xdr:to>
      <xdr:col>7</xdr:col>
      <xdr:colOff>31750</xdr:colOff>
      <xdr:row>81</xdr:row>
      <xdr:rowOff>33592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43769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年齢構成の偏りや、料表の構造の違いにより、類似団体平均を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給料表は福島県のものを準拠しており、福島県の給料表は国の給料表と異なっていることも要因となっている。また、職員数が類似団体より少ないため、年齢構成の偏りによる変動が大きく、近年は増減を繰り返しているが、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37395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5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158045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9535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158045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473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26811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473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定員管理計画に基づき計画的な職員採用に努めてきたことから、類似団体平均を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3.71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ポイント下回っている。今後も、住民サービスを向上させるために必要な職員数を確保しながら定員管理を行っていく。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70696</xdr:rowOff>
    </xdr:from>
    <xdr:to>
      <xdr:col>81</xdr:col>
      <xdr:colOff>44450</xdr:colOff>
      <xdr:row>58</xdr:row>
      <xdr:rowOff>74144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01479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70696</xdr:rowOff>
    </xdr:from>
    <xdr:to>
      <xdr:col>77</xdr:col>
      <xdr:colOff>44450</xdr:colOff>
      <xdr:row>58</xdr:row>
      <xdr:rowOff>91380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01479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91380</xdr:rowOff>
    </xdr:from>
    <xdr:to>
      <xdr:col>72</xdr:col>
      <xdr:colOff>203200</xdr:colOff>
      <xdr:row>58</xdr:row>
      <xdr:rowOff>97125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03548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97125</xdr:rowOff>
    </xdr:from>
    <xdr:to>
      <xdr:col>68</xdr:col>
      <xdr:colOff>152400</xdr:colOff>
      <xdr:row>58</xdr:row>
      <xdr:rowOff>113212</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0412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23344</xdr:rowOff>
    </xdr:from>
    <xdr:to>
      <xdr:col>81</xdr:col>
      <xdr:colOff>95250</xdr:colOff>
      <xdr:row>58</xdr:row>
      <xdr:rowOff>124944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99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116071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9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19896</xdr:rowOff>
    </xdr:from>
    <xdr:to>
      <xdr:col>77</xdr:col>
      <xdr:colOff>95250</xdr:colOff>
      <xdr:row>58</xdr:row>
      <xdr:rowOff>121496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131673</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73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40580</xdr:rowOff>
    </xdr:from>
    <xdr:to>
      <xdr:col>73</xdr:col>
      <xdr:colOff>44450</xdr:colOff>
      <xdr:row>58</xdr:row>
      <xdr:rowOff>142180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99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152357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7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46325</xdr:rowOff>
    </xdr:from>
    <xdr:to>
      <xdr:col>68</xdr:col>
      <xdr:colOff>203200</xdr:colOff>
      <xdr:row>58</xdr:row>
      <xdr:rowOff>147925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99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158102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75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62412</xdr:rowOff>
    </xdr:from>
    <xdr:to>
      <xdr:col>64</xdr:col>
      <xdr:colOff>152400</xdr:colOff>
      <xdr:row>58</xdr:row>
      <xdr:rowOff>164012</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2739</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平成２９年度～令和元年度借入の緊急防災減災事業債等の元金償還が開始され、昨年度と比べると単年度の実質公債費率で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ポイントの増加、３か年平均では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ポイントの増加となった。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類似団体との比較では、平均を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ポイント上回っていることから、今後も新規借入の抑制に努めていく。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6350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8321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6350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83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14394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86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70696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99077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106273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平均を上回っており、主な要因としては、健康福祉センター建設事業に係る地方債の新規発行による現在高の増、災害援護資金貸付金の貸付残高減少による特定歳入見込の減があげられる。今後も、義務的経費の削減を中心に更なる財政の健全化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88477</xdr:rowOff>
    </xdr:from>
    <xdr:to>
      <xdr:col>81</xdr:col>
      <xdr:colOff>44450</xdr:colOff>
      <xdr:row>16</xdr:row>
      <xdr:rowOff>39975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660227"/>
          <a:ext cx="8382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143873</xdr:rowOff>
    </xdr:from>
    <xdr:to>
      <xdr:col>77</xdr:col>
      <xdr:colOff>44450</xdr:colOff>
      <xdr:row>15</xdr:row>
      <xdr:rowOff>88477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544173"/>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143873</xdr:rowOff>
    </xdr:from>
    <xdr:to>
      <xdr:col>72</xdr:col>
      <xdr:colOff>203200</xdr:colOff>
      <xdr:row>16</xdr:row>
      <xdr:rowOff>72148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544173"/>
          <a:ext cx="8890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22739</xdr:rowOff>
    </xdr:from>
    <xdr:to>
      <xdr:col>68</xdr:col>
      <xdr:colOff>152400</xdr:colOff>
      <xdr:row>16</xdr:row>
      <xdr:rowOff>72148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765939"/>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160625</xdr:rowOff>
    </xdr:from>
    <xdr:to>
      <xdr:col>81</xdr:col>
      <xdr:colOff>95250</xdr:colOff>
      <xdr:row>16</xdr:row>
      <xdr:rowOff>90775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132702</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0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37677</xdr:rowOff>
    </xdr:from>
    <xdr:to>
      <xdr:col>77</xdr:col>
      <xdr:colOff>95250</xdr:colOff>
      <xdr:row>15</xdr:row>
      <xdr:rowOff>139277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93073</xdr:rowOff>
    </xdr:from>
    <xdr:to>
      <xdr:col>73</xdr:col>
      <xdr:colOff>44450</xdr:colOff>
      <xdr:row>15</xdr:row>
      <xdr:rowOff>23223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33400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26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21348</xdr:rowOff>
    </xdr:from>
    <xdr:to>
      <xdr:col>68</xdr:col>
      <xdr:colOff>203200</xdr:colOff>
      <xdr:row>16</xdr:row>
      <xdr:rowOff>122948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107725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143389</xdr:rowOff>
    </xdr:from>
    <xdr:to>
      <xdr:col>64</xdr:col>
      <xdr:colOff>152400</xdr:colOff>
      <xdr:row>16</xdr:row>
      <xdr:rowOff>73539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7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58316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130084</xdr:colOff>
      <xdr:row>26</xdr:row>
      <xdr:rowOff>40821</xdr:rowOff>
    </xdr:from>
    <xdr:ext cx="9965375" cy="425758"/>
    <xdr:sp macro="" textlink="">
      <xdr:nvSpPr>
        <xdr:cNvPr id="480" name="テキスト ボックス 479">
          <a:extLst>
            <a:ext uri="{FF2B5EF4-FFF2-40B4-BE49-F238E27FC236}">
              <a16:creationId xmlns:a16="http://schemas.microsoft.com/office/drawing/2014/main" id="{9FDD51B5-5E39-483D-808A-6F88FC59D640}"/>
            </a:ext>
          </a:extLst>
        </xdr:cNvPr>
        <xdr:cNvSpPr txBox="1"/>
      </xdr:nvSpPr>
      <xdr:spPr>
        <a:xfrm>
          <a:off x="758734" y="4498521"/>
          <a:ext cx="996537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年齢構成の偏り、給与表の構造の違い等により、ラスパイレス指数が類似団体平均を上回っているものの、職員数が類似団体平均よりも少ないこと等から類似団体平均を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定員管理計画に基づき職員数の管理、国、県の給与体系を参考としながら適正な給与制度を構築し、適正な執行に努めていく。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6068"/>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665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6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14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物件費に係る経常収支比率については、経費削減等により前年度から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ポイント減少したものの、類似団体との比較では、平均より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ポイント上回っているため、今後は、民間でも実施可能な事業の指定管理制度の導入などを進め、経費削減に向け努めていく。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41275</xdr:rowOff>
    </xdr:from>
    <xdr:to>
      <xdr:col>82</xdr:col>
      <xdr:colOff>107950</xdr:colOff>
      <xdr:row>15</xdr:row>
      <xdr:rowOff>92710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6130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644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149860</xdr:rowOff>
    </xdr:from>
    <xdr:to>
      <xdr:col>73</xdr:col>
      <xdr:colOff>180975</xdr:colOff>
      <xdr:row>15</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721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161925</xdr:rowOff>
    </xdr:from>
    <xdr:to>
      <xdr:col>82</xdr:col>
      <xdr:colOff>158750</xdr:colOff>
      <xdr:row>15</xdr:row>
      <xdr:rowOff>92075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134002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99060</xdr:rowOff>
    </xdr:from>
    <xdr:to>
      <xdr:col>74</xdr:col>
      <xdr:colOff>31750</xdr:colOff>
      <xdr:row>16</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39387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１５歳未満の人口割合が全国平均と比べても高い状況にあり、児童福祉に係る扶助費が多いことから類似団体平均と比べ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ポイント上回っている。施設型給付費等今後も増加が見込まれる中で、各種事業の見直しを進めていくことで、財政を圧迫する上昇傾向に歯止めをかけるように努める。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59</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8996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899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58</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090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その他の経費に係る経常収支比率は類似団体平均を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ポイント下回っており、主な要因として、国民健康保険事業等の公営企業会計への赤字補てん的な繰出がないこと等があげられる。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今後も、公営企業の経費削減や歳入の確保に努めていく。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15422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44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8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57</xdr:row>
      <xdr:rowOff>15422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377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一部事務組合への経常的な負担金が減少したこと等により、前年度比で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0.9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類似団体との比較では、平均より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ポイント下回っているため、今後も補助金の適正な執行に努めていく。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25763</xdr:rowOff>
    </xdr:from>
    <xdr:to>
      <xdr:col>82</xdr:col>
      <xdr:colOff>107950</xdr:colOff>
      <xdr:row>36</xdr:row>
      <xdr:rowOff>84546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979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25763</xdr:rowOff>
    </xdr:from>
    <xdr:to>
      <xdr:col>78</xdr:col>
      <xdr:colOff>69850</xdr:colOff>
      <xdr:row>36</xdr:row>
      <xdr:rowOff>84546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1979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125367</xdr:rowOff>
    </xdr:from>
    <xdr:to>
      <xdr:col>73</xdr:col>
      <xdr:colOff>180975</xdr:colOff>
      <xdr:row>36</xdr:row>
      <xdr:rowOff>25763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261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125367</xdr:rowOff>
    </xdr:from>
    <xdr:to>
      <xdr:col>69</xdr:col>
      <xdr:colOff>92075</xdr:colOff>
      <xdr:row>36</xdr:row>
      <xdr:rowOff>6169</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261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146413</xdr:rowOff>
    </xdr:from>
    <xdr:to>
      <xdr:col>82</xdr:col>
      <xdr:colOff>158750</xdr:colOff>
      <xdr:row>36</xdr:row>
      <xdr:rowOff>76563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162940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33746</xdr:rowOff>
    </xdr:from>
    <xdr:to>
      <xdr:col>78</xdr:col>
      <xdr:colOff>120650</xdr:colOff>
      <xdr:row>36</xdr:row>
      <xdr:rowOff>135346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145523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7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146413</xdr:rowOff>
    </xdr:from>
    <xdr:to>
      <xdr:col>74</xdr:col>
      <xdr:colOff>31750</xdr:colOff>
      <xdr:row>36</xdr:row>
      <xdr:rowOff>76563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86740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74567</xdr:rowOff>
    </xdr:from>
    <xdr:to>
      <xdr:col>69</xdr:col>
      <xdr:colOff>142875</xdr:colOff>
      <xdr:row>36</xdr:row>
      <xdr:rowOff>4717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14894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126819</xdr:rowOff>
    </xdr:from>
    <xdr:to>
      <xdr:col>65</xdr:col>
      <xdr:colOff>53975</xdr:colOff>
      <xdr:row>36</xdr:row>
      <xdr:rowOff>56969</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67146</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公債費に係る経常収支比率は類似団体平均を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3.2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ポイント下回っているものの、健康福祉センター建設事業に係る起債発行等により、地方債残高は増加傾向にあるため、今後は、地方債の発行に当たっては、事業を精査し、公債費の抑制に努める。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108713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114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122428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163576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66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公債費が減少傾向にあることから、公債費以外の経費に係る経常収支比率は増加してきている。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類似団体との比較では、平均を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ポイント上回ることとなっており、引き続き削減に努めていく。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77</xdr:row>
      <xdr:rowOff>14987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61187"/>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14987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76</xdr:row>
      <xdr:rowOff>159004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123714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141204</xdr:rowOff>
    </xdr:from>
    <xdr:to>
      <xdr:col>29</xdr:col>
      <xdr:colOff>127000</xdr:colOff>
      <xdr:row>18</xdr:row>
      <xdr:rowOff>143756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4929"/>
          <a:ext cx="647700" cy="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143756</xdr:rowOff>
    </xdr:from>
    <xdr:to>
      <xdr:col>26</xdr:col>
      <xdr:colOff>50800</xdr:colOff>
      <xdr:row>18</xdr:row>
      <xdr:rowOff>157473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7481"/>
          <a:ext cx="6985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157473</xdr:rowOff>
    </xdr:from>
    <xdr:to>
      <xdr:col>22</xdr:col>
      <xdr:colOff>114300</xdr:colOff>
      <xdr:row>18</xdr:row>
      <xdr:rowOff>170198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91198"/>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158059</xdr:rowOff>
    </xdr:from>
    <xdr:to>
      <xdr:col>18</xdr:col>
      <xdr:colOff>177800</xdr:colOff>
      <xdr:row>18</xdr:row>
      <xdr:rowOff>170198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91784"/>
          <a:ext cx="698500" cy="1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90404</xdr:rowOff>
    </xdr:from>
    <xdr:to>
      <xdr:col>29</xdr:col>
      <xdr:colOff>177800</xdr:colOff>
      <xdr:row>19</xdr:row>
      <xdr:rowOff>20554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170431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92956</xdr:rowOff>
    </xdr:from>
    <xdr:to>
      <xdr:col>26</xdr:col>
      <xdr:colOff>101600</xdr:colOff>
      <xdr:row>19</xdr:row>
      <xdr:rowOff>23106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2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7883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106672</xdr:rowOff>
    </xdr:from>
    <xdr:to>
      <xdr:col>22</xdr:col>
      <xdr:colOff>165100</xdr:colOff>
      <xdr:row>19</xdr:row>
      <xdr:rowOff>36823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039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21600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119398</xdr:rowOff>
    </xdr:from>
    <xdr:to>
      <xdr:col>19</xdr:col>
      <xdr:colOff>38100</xdr:colOff>
      <xdr:row>19</xdr:row>
      <xdr:rowOff>49548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34325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107259</xdr:rowOff>
    </xdr:from>
    <xdr:to>
      <xdr:col>15</xdr:col>
      <xdr:colOff>101600</xdr:colOff>
      <xdr:row>19</xdr:row>
      <xdr:rowOff>37409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0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22186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165805</xdr:rowOff>
    </xdr:from>
    <xdr:to>
      <xdr:col>29</xdr:col>
      <xdr:colOff>127000</xdr:colOff>
      <xdr:row>37</xdr:row>
      <xdr:rowOff>76727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9055"/>
          <a:ext cx="647700" cy="8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76022</xdr:rowOff>
    </xdr:from>
    <xdr:to>
      <xdr:col>26</xdr:col>
      <xdr:colOff>50800</xdr:colOff>
      <xdr:row>37</xdr:row>
      <xdr:rowOff>76727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00722"/>
          <a:ext cx="698500" cy="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76022</xdr:rowOff>
    </xdr:from>
    <xdr:to>
      <xdr:col>22</xdr:col>
      <xdr:colOff>114300</xdr:colOff>
      <xdr:row>37</xdr:row>
      <xdr:rowOff>92767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0722"/>
          <a:ext cx="6985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33750</xdr:rowOff>
    </xdr:from>
    <xdr:to>
      <xdr:col>18</xdr:col>
      <xdr:colOff>177800</xdr:colOff>
      <xdr:row>37</xdr:row>
      <xdr:rowOff>92767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58450"/>
          <a:ext cx="698500" cy="59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115005</xdr:rowOff>
    </xdr:from>
    <xdr:to>
      <xdr:col>29</xdr:col>
      <xdr:colOff>177800</xdr:colOff>
      <xdr:row>37</xdr:row>
      <xdr:rowOff>45155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87082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25927</xdr:rowOff>
    </xdr:from>
    <xdr:to>
      <xdr:col>26</xdr:col>
      <xdr:colOff>101600</xdr:colOff>
      <xdr:row>37</xdr:row>
      <xdr:rowOff>127527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112304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25222</xdr:rowOff>
    </xdr:from>
    <xdr:to>
      <xdr:col>22</xdr:col>
      <xdr:colOff>165100</xdr:colOff>
      <xdr:row>37</xdr:row>
      <xdr:rowOff>126822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49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111599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41967</xdr:rowOff>
    </xdr:from>
    <xdr:to>
      <xdr:col>19</xdr:col>
      <xdr:colOff>38100</xdr:colOff>
      <xdr:row>37</xdr:row>
      <xdr:rowOff>143567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66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128344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5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154400</xdr:rowOff>
    </xdr:from>
    <xdr:to>
      <xdr:col>15</xdr:col>
      <xdr:colOff>101600</xdr:colOff>
      <xdr:row>37</xdr:row>
      <xdr:rowOff>84550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07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69327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20536</xdr:rowOff>
    </xdr:from>
    <xdr:to>
      <xdr:col>24</xdr:col>
      <xdr:colOff>63500</xdr:colOff>
      <xdr:row>38</xdr:row>
      <xdr:rowOff>21361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35636"/>
          <a:ext cx="8382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21361</xdr:rowOff>
    </xdr:from>
    <xdr:to>
      <xdr:col>19</xdr:col>
      <xdr:colOff>177800</xdr:colOff>
      <xdr:row>38</xdr:row>
      <xdr:rowOff>131470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6461"/>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129731</xdr:rowOff>
    </xdr:from>
    <xdr:to>
      <xdr:col>15</xdr:col>
      <xdr:colOff>50800</xdr:colOff>
      <xdr:row>38</xdr:row>
      <xdr:rowOff>131470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44831"/>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129731</xdr:rowOff>
    </xdr:from>
    <xdr:to>
      <xdr:col>10</xdr:col>
      <xdr:colOff>114300</xdr:colOff>
      <xdr:row>38</xdr:row>
      <xdr:rowOff>131420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44831"/>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141186</xdr:rowOff>
    </xdr:from>
    <xdr:to>
      <xdr:col>24</xdr:col>
      <xdr:colOff>114300</xdr:colOff>
      <xdr:row>38</xdr:row>
      <xdr:rowOff>71336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119613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142011</xdr:rowOff>
    </xdr:from>
    <xdr:to>
      <xdr:col>20</xdr:col>
      <xdr:colOff>38100</xdr:colOff>
      <xdr:row>38</xdr:row>
      <xdr:rowOff>72161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63288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80670</xdr:rowOff>
    </xdr:from>
    <xdr:to>
      <xdr:col>15</xdr:col>
      <xdr:colOff>101600</xdr:colOff>
      <xdr:row>39</xdr:row>
      <xdr:rowOff>10820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1947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78931</xdr:rowOff>
    </xdr:from>
    <xdr:to>
      <xdr:col>10</xdr:col>
      <xdr:colOff>165100</xdr:colOff>
      <xdr:row>39</xdr:row>
      <xdr:rowOff>9081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80620</xdr:rowOff>
    </xdr:from>
    <xdr:to>
      <xdr:col>6</xdr:col>
      <xdr:colOff>38100</xdr:colOff>
      <xdr:row>39</xdr:row>
      <xdr:rowOff>10770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1897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109319</xdr:rowOff>
    </xdr:from>
    <xdr:to>
      <xdr:col>24</xdr:col>
      <xdr:colOff>63500</xdr:colOff>
      <xdr:row>56</xdr:row>
      <xdr:rowOff>141643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10519"/>
          <a:ext cx="8382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109319</xdr:rowOff>
    </xdr:from>
    <xdr:to>
      <xdr:col>19</xdr:col>
      <xdr:colOff>177800</xdr:colOff>
      <xdr:row>56</xdr:row>
      <xdr:rowOff>111404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10519"/>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100134</xdr:rowOff>
    </xdr:from>
    <xdr:to>
      <xdr:col>15</xdr:col>
      <xdr:colOff>50800</xdr:colOff>
      <xdr:row>56</xdr:row>
      <xdr:rowOff>111404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01334"/>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100134</xdr:rowOff>
    </xdr:from>
    <xdr:to>
      <xdr:col>10</xdr:col>
      <xdr:colOff>114300</xdr:colOff>
      <xdr:row>56</xdr:row>
      <xdr:rowOff>136851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01334"/>
          <a:ext cx="889000" cy="3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90843</xdr:rowOff>
    </xdr:from>
    <xdr:to>
      <xdr:col>24</xdr:col>
      <xdr:colOff>114300</xdr:colOff>
      <xdr:row>57</xdr:row>
      <xdr:rowOff>20993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5770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58519</xdr:rowOff>
    </xdr:from>
    <xdr:to>
      <xdr:col>20</xdr:col>
      <xdr:colOff>38100</xdr:colOff>
      <xdr:row>56</xdr:row>
      <xdr:rowOff>160119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151246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5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60604</xdr:rowOff>
    </xdr:from>
    <xdr:to>
      <xdr:col>15</xdr:col>
      <xdr:colOff>101600</xdr:colOff>
      <xdr:row>56</xdr:row>
      <xdr:rowOff>162204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153331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49334</xdr:rowOff>
    </xdr:from>
    <xdr:to>
      <xdr:col>10</xdr:col>
      <xdr:colOff>165100</xdr:colOff>
      <xdr:row>56</xdr:row>
      <xdr:rowOff>150934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142061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86051</xdr:rowOff>
    </xdr:from>
    <xdr:to>
      <xdr:col>6</xdr:col>
      <xdr:colOff>38100</xdr:colOff>
      <xdr:row>57</xdr:row>
      <xdr:rowOff>16201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7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114852</xdr:rowOff>
    </xdr:from>
    <xdr:to>
      <xdr:col>24</xdr:col>
      <xdr:colOff>63500</xdr:colOff>
      <xdr:row>78</xdr:row>
      <xdr:rowOff>115697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87952"/>
          <a:ext cx="8382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114852</xdr:rowOff>
    </xdr:from>
    <xdr:to>
      <xdr:col>19</xdr:col>
      <xdr:colOff>177800</xdr:colOff>
      <xdr:row>78</xdr:row>
      <xdr:rowOff>118577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87952"/>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116292</xdr:rowOff>
    </xdr:from>
    <xdr:to>
      <xdr:col>15</xdr:col>
      <xdr:colOff>50800</xdr:colOff>
      <xdr:row>78</xdr:row>
      <xdr:rowOff>118577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8939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115788</xdr:rowOff>
    </xdr:from>
    <xdr:to>
      <xdr:col>10</xdr:col>
      <xdr:colOff>114300</xdr:colOff>
      <xdr:row>78</xdr:row>
      <xdr:rowOff>116292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88888"/>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64897</xdr:rowOff>
    </xdr:from>
    <xdr:to>
      <xdr:col>24</xdr:col>
      <xdr:colOff>114300</xdr:colOff>
      <xdr:row>78</xdr:row>
      <xdr:rowOff>166497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151274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5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64052</xdr:rowOff>
    </xdr:from>
    <xdr:to>
      <xdr:col>20</xdr:col>
      <xdr:colOff>38100</xdr:colOff>
      <xdr:row>78</xdr:row>
      <xdr:rowOff>165652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156779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2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67777</xdr:rowOff>
    </xdr:from>
    <xdr:to>
      <xdr:col>15</xdr:col>
      <xdr:colOff>101600</xdr:colOff>
      <xdr:row>78</xdr:row>
      <xdr:rowOff>169377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160504</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17" y="1353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65492</xdr:rowOff>
    </xdr:from>
    <xdr:to>
      <xdr:col>10</xdr:col>
      <xdr:colOff>165100</xdr:colOff>
      <xdr:row>78</xdr:row>
      <xdr:rowOff>167092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158219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3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64988</xdr:rowOff>
    </xdr:from>
    <xdr:to>
      <xdr:col>6</xdr:col>
      <xdr:colOff>38100</xdr:colOff>
      <xdr:row>78</xdr:row>
      <xdr:rowOff>166588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157715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75375</xdr:rowOff>
    </xdr:from>
    <xdr:to>
      <xdr:col>24</xdr:col>
      <xdr:colOff>63500</xdr:colOff>
      <xdr:row>95</xdr:row>
      <xdr:rowOff>101600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20225"/>
          <a:ext cx="838200" cy="36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101600</xdr:rowOff>
    </xdr:from>
    <xdr:to>
      <xdr:col>19</xdr:col>
      <xdr:colOff>177800</xdr:colOff>
      <xdr:row>95</xdr:row>
      <xdr:rowOff>141923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89350"/>
          <a:ext cx="889000" cy="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141923</xdr:rowOff>
    </xdr:from>
    <xdr:to>
      <xdr:col>15</xdr:col>
      <xdr:colOff>50800</xdr:colOff>
      <xdr:row>96</xdr:row>
      <xdr:rowOff>5131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29673"/>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5131</xdr:rowOff>
    </xdr:from>
    <xdr:to>
      <xdr:col>10</xdr:col>
      <xdr:colOff>114300</xdr:colOff>
      <xdr:row>96</xdr:row>
      <xdr:rowOff>113970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64331"/>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24575</xdr:rowOff>
    </xdr:from>
    <xdr:to>
      <xdr:col>24</xdr:col>
      <xdr:colOff>114300</xdr:colOff>
      <xdr:row>93</xdr:row>
      <xdr:rowOff>126175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47452</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2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50800</xdr:rowOff>
    </xdr:from>
    <xdr:to>
      <xdr:col>20</xdr:col>
      <xdr:colOff>38100</xdr:colOff>
      <xdr:row>95</xdr:row>
      <xdr:rowOff>152400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168927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91123</xdr:rowOff>
    </xdr:from>
    <xdr:to>
      <xdr:col>15</xdr:col>
      <xdr:colOff>101600</xdr:colOff>
      <xdr:row>96</xdr:row>
      <xdr:rowOff>21273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37800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125781</xdr:rowOff>
    </xdr:from>
    <xdr:to>
      <xdr:col>10</xdr:col>
      <xdr:colOff>165100</xdr:colOff>
      <xdr:row>96</xdr:row>
      <xdr:rowOff>55931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72458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63170</xdr:rowOff>
    </xdr:from>
    <xdr:to>
      <xdr:col>6</xdr:col>
      <xdr:colOff>38100</xdr:colOff>
      <xdr:row>96</xdr:row>
      <xdr:rowOff>164770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103275</xdr:rowOff>
    </xdr:from>
    <xdr:to>
      <xdr:col>55</xdr:col>
      <xdr:colOff>0</xdr:colOff>
      <xdr:row>36</xdr:row>
      <xdr:rowOff>13252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589675"/>
          <a:ext cx="838200" cy="59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103275</xdr:rowOff>
    </xdr:from>
    <xdr:to>
      <xdr:col>50</xdr:col>
      <xdr:colOff>114300</xdr:colOff>
      <xdr:row>37</xdr:row>
      <xdr:rowOff>6586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589675"/>
          <a:ext cx="889000" cy="7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19941</xdr:rowOff>
    </xdr:from>
    <xdr:to>
      <xdr:col>45</xdr:col>
      <xdr:colOff>177800</xdr:colOff>
      <xdr:row>37</xdr:row>
      <xdr:rowOff>6586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92141"/>
          <a:ext cx="889000" cy="15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19941</xdr:rowOff>
    </xdr:from>
    <xdr:to>
      <xdr:col>41</xdr:col>
      <xdr:colOff>50800</xdr:colOff>
      <xdr:row>36</xdr:row>
      <xdr:rowOff>136637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92141"/>
          <a:ext cx="889000" cy="11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133902</xdr:rowOff>
    </xdr:from>
    <xdr:to>
      <xdr:col>55</xdr:col>
      <xdr:colOff>50800</xdr:colOff>
      <xdr:row>36</xdr:row>
      <xdr:rowOff>64052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112329</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1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52475</xdr:rowOff>
    </xdr:from>
    <xdr:to>
      <xdr:col>50</xdr:col>
      <xdr:colOff>165100</xdr:colOff>
      <xdr:row>32</xdr:row>
      <xdr:rowOff>154075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5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170602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31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127236</xdr:rowOff>
    </xdr:from>
    <xdr:to>
      <xdr:col>46</xdr:col>
      <xdr:colOff>38100</xdr:colOff>
      <xdr:row>37</xdr:row>
      <xdr:rowOff>57386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48513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140591</xdr:rowOff>
    </xdr:from>
    <xdr:to>
      <xdr:col>41</xdr:col>
      <xdr:colOff>101600</xdr:colOff>
      <xdr:row>36</xdr:row>
      <xdr:rowOff>70741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87268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91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85837</xdr:rowOff>
    </xdr:from>
    <xdr:to>
      <xdr:col>36</xdr:col>
      <xdr:colOff>165100</xdr:colOff>
      <xdr:row>37</xdr:row>
      <xdr:rowOff>15987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7114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90956</xdr:rowOff>
    </xdr:from>
    <xdr:to>
      <xdr:col>55</xdr:col>
      <xdr:colOff>0</xdr:colOff>
      <xdr:row>58</xdr:row>
      <xdr:rowOff>67008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63606"/>
          <a:ext cx="838200" cy="14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67008</xdr:rowOff>
    </xdr:from>
    <xdr:to>
      <xdr:col>50</xdr:col>
      <xdr:colOff>114300</xdr:colOff>
      <xdr:row>58</xdr:row>
      <xdr:rowOff>154997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11108"/>
          <a:ext cx="889000" cy="8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116752</xdr:rowOff>
    </xdr:from>
    <xdr:to>
      <xdr:col>45</xdr:col>
      <xdr:colOff>177800</xdr:colOff>
      <xdr:row>58</xdr:row>
      <xdr:rowOff>154997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60852"/>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15590</xdr:rowOff>
    </xdr:from>
    <xdr:to>
      <xdr:col>41</xdr:col>
      <xdr:colOff>50800</xdr:colOff>
      <xdr:row>58</xdr:row>
      <xdr:rowOff>116752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59690"/>
          <a:ext cx="889000" cy="10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40156</xdr:rowOff>
    </xdr:from>
    <xdr:to>
      <xdr:col>55</xdr:col>
      <xdr:colOff>50800</xdr:colOff>
      <xdr:row>57</xdr:row>
      <xdr:rowOff>141756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63033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6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16208</xdr:rowOff>
    </xdr:from>
    <xdr:to>
      <xdr:col>50</xdr:col>
      <xdr:colOff>165100</xdr:colOff>
      <xdr:row>58</xdr:row>
      <xdr:rowOff>117808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108935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5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104197</xdr:rowOff>
    </xdr:from>
    <xdr:to>
      <xdr:col>46</xdr:col>
      <xdr:colOff>38100</xdr:colOff>
      <xdr:row>59</xdr:row>
      <xdr:rowOff>34347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25474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65952</xdr:rowOff>
    </xdr:from>
    <xdr:to>
      <xdr:col>41</xdr:col>
      <xdr:colOff>101600</xdr:colOff>
      <xdr:row>58</xdr:row>
      <xdr:rowOff>167552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158679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0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136240</xdr:rowOff>
    </xdr:from>
    <xdr:to>
      <xdr:col>36</xdr:col>
      <xdr:colOff>165100</xdr:colOff>
      <xdr:row>58</xdr:row>
      <xdr:rowOff>66390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57517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38438</xdr:rowOff>
    </xdr:from>
    <xdr:to>
      <xdr:col>55</xdr:col>
      <xdr:colOff>0</xdr:colOff>
      <xdr:row>78</xdr:row>
      <xdr:rowOff>123392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068638"/>
          <a:ext cx="838200" cy="42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123392</xdr:rowOff>
    </xdr:from>
    <xdr:to>
      <xdr:col>50</xdr:col>
      <xdr:colOff>114300</xdr:colOff>
      <xdr:row>78</xdr:row>
      <xdr:rowOff>164731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96492"/>
          <a:ext cx="8890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158567</xdr:rowOff>
    </xdr:from>
    <xdr:to>
      <xdr:col>45</xdr:col>
      <xdr:colOff>177800</xdr:colOff>
      <xdr:row>78</xdr:row>
      <xdr:rowOff>164731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31667"/>
          <a:ext cx="8890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158567</xdr:rowOff>
    </xdr:from>
    <xdr:to>
      <xdr:col>41</xdr:col>
      <xdr:colOff>50800</xdr:colOff>
      <xdr:row>78</xdr:row>
      <xdr:rowOff>163299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31667"/>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159088</xdr:rowOff>
    </xdr:from>
    <xdr:to>
      <xdr:col>55</xdr:col>
      <xdr:colOff>50800</xdr:colOff>
      <xdr:row>76</xdr:row>
      <xdr:rowOff>89238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86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72592</xdr:rowOff>
    </xdr:from>
    <xdr:to>
      <xdr:col>50</xdr:col>
      <xdr:colOff>165100</xdr:colOff>
      <xdr:row>79</xdr:row>
      <xdr:rowOff>2742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165319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113931</xdr:rowOff>
    </xdr:from>
    <xdr:to>
      <xdr:col>46</xdr:col>
      <xdr:colOff>38100</xdr:colOff>
      <xdr:row>79</xdr:row>
      <xdr:rowOff>44081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35208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107767</xdr:rowOff>
    </xdr:from>
    <xdr:to>
      <xdr:col>41</xdr:col>
      <xdr:colOff>101600</xdr:colOff>
      <xdr:row>79</xdr:row>
      <xdr:rowOff>37917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29044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7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112499</xdr:rowOff>
    </xdr:from>
    <xdr:to>
      <xdr:col>36</xdr:col>
      <xdr:colOff>165100</xdr:colOff>
      <xdr:row>79</xdr:row>
      <xdr:rowOff>42649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33776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7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57062</xdr:rowOff>
    </xdr:from>
    <xdr:to>
      <xdr:col>55</xdr:col>
      <xdr:colOff>0</xdr:colOff>
      <xdr:row>98</xdr:row>
      <xdr:rowOff>70552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59162"/>
          <a:ext cx="8382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57062</xdr:rowOff>
    </xdr:from>
    <xdr:to>
      <xdr:col>50</xdr:col>
      <xdr:colOff>114300</xdr:colOff>
      <xdr:row>98</xdr:row>
      <xdr:rowOff>122380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59162"/>
          <a:ext cx="889000" cy="6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83964</xdr:rowOff>
    </xdr:from>
    <xdr:to>
      <xdr:col>45</xdr:col>
      <xdr:colOff>177800</xdr:colOff>
      <xdr:row>98</xdr:row>
      <xdr:rowOff>122380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86064"/>
          <a:ext cx="8890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143419</xdr:rowOff>
    </xdr:from>
    <xdr:to>
      <xdr:col>41</xdr:col>
      <xdr:colOff>50800</xdr:colOff>
      <xdr:row>98</xdr:row>
      <xdr:rowOff>83964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74069"/>
          <a:ext cx="889000" cy="1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19752</xdr:rowOff>
    </xdr:from>
    <xdr:to>
      <xdr:col>55</xdr:col>
      <xdr:colOff>50800</xdr:colOff>
      <xdr:row>98</xdr:row>
      <xdr:rowOff>121352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6262</xdr:rowOff>
    </xdr:from>
    <xdr:to>
      <xdr:col>50</xdr:col>
      <xdr:colOff>165100</xdr:colOff>
      <xdr:row>98</xdr:row>
      <xdr:rowOff>107862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98989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71580</xdr:rowOff>
    </xdr:from>
    <xdr:to>
      <xdr:col>46</xdr:col>
      <xdr:colOff>38100</xdr:colOff>
      <xdr:row>99</xdr:row>
      <xdr:rowOff>1730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164307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6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33164</xdr:rowOff>
    </xdr:from>
    <xdr:to>
      <xdr:col>41</xdr:col>
      <xdr:colOff>101600</xdr:colOff>
      <xdr:row>98</xdr:row>
      <xdr:rowOff>134764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3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125891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2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92619</xdr:rowOff>
    </xdr:from>
    <xdr:to>
      <xdr:col>36</xdr:col>
      <xdr:colOff>165100</xdr:colOff>
      <xdr:row>98</xdr:row>
      <xdr:rowOff>22769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39296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9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26239</xdr:rowOff>
    </xdr:from>
    <xdr:to>
      <xdr:col>85</xdr:col>
      <xdr:colOff>127000</xdr:colOff>
      <xdr:row>39</xdr:row>
      <xdr:rowOff>64327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2789"/>
          <a:ext cx="8382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26239</xdr:rowOff>
    </xdr:from>
    <xdr:to>
      <xdr:col>81</xdr:col>
      <xdr:colOff>50800</xdr:colOff>
      <xdr:row>39</xdr:row>
      <xdr:rowOff>85316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2789"/>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77553</xdr:rowOff>
    </xdr:from>
    <xdr:to>
      <xdr:col>76</xdr:col>
      <xdr:colOff>114300</xdr:colOff>
      <xdr:row>39</xdr:row>
      <xdr:rowOff>85316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64103"/>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77553</xdr:rowOff>
    </xdr:from>
    <xdr:to>
      <xdr:col>71</xdr:col>
      <xdr:colOff>177800</xdr:colOff>
      <xdr:row>39</xdr:row>
      <xdr:rowOff>79774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64103"/>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125078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81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13527</xdr:rowOff>
    </xdr:from>
    <xdr:to>
      <xdr:col>85</xdr:col>
      <xdr:colOff>177800</xdr:colOff>
      <xdr:row>39</xdr:row>
      <xdr:rowOff>115127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144354</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146889</xdr:rowOff>
    </xdr:from>
    <xdr:to>
      <xdr:col>81</xdr:col>
      <xdr:colOff>101600</xdr:colOff>
      <xdr:row>39</xdr:row>
      <xdr:rowOff>77039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93566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34516</xdr:rowOff>
    </xdr:from>
    <xdr:to>
      <xdr:col>76</xdr:col>
      <xdr:colOff>165100</xdr:colOff>
      <xdr:row>39</xdr:row>
      <xdr:rowOff>136116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127243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26753</xdr:rowOff>
    </xdr:from>
    <xdr:to>
      <xdr:col>72</xdr:col>
      <xdr:colOff>38100</xdr:colOff>
      <xdr:row>39</xdr:row>
      <xdr:rowOff>128353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119480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0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28974</xdr:rowOff>
    </xdr:from>
    <xdr:to>
      <xdr:col>67</xdr:col>
      <xdr:colOff>101600</xdr:colOff>
      <xdr:row>39</xdr:row>
      <xdr:rowOff>130574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147101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46817</xdr:rowOff>
    </xdr:from>
    <xdr:to>
      <xdr:col>85</xdr:col>
      <xdr:colOff>127000</xdr:colOff>
      <xdr:row>78</xdr:row>
      <xdr:rowOff>61009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19917"/>
          <a:ext cx="8382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60258</xdr:rowOff>
    </xdr:from>
    <xdr:to>
      <xdr:col>81</xdr:col>
      <xdr:colOff>50800</xdr:colOff>
      <xdr:row>78</xdr:row>
      <xdr:rowOff>61009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43335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60258</xdr:rowOff>
    </xdr:from>
    <xdr:to>
      <xdr:col>76</xdr:col>
      <xdr:colOff>114300</xdr:colOff>
      <xdr:row>78</xdr:row>
      <xdr:rowOff>61440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433358"/>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39280</xdr:rowOff>
    </xdr:from>
    <xdr:to>
      <xdr:col>71</xdr:col>
      <xdr:colOff>177800</xdr:colOff>
      <xdr:row>78</xdr:row>
      <xdr:rowOff>61440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412380"/>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167467</xdr:rowOff>
    </xdr:from>
    <xdr:to>
      <xdr:col>85</xdr:col>
      <xdr:colOff>177800</xdr:colOff>
      <xdr:row>78</xdr:row>
      <xdr:rowOff>97617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82394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10209</xdr:rowOff>
    </xdr:from>
    <xdr:to>
      <xdr:col>81</xdr:col>
      <xdr:colOff>101600</xdr:colOff>
      <xdr:row>78</xdr:row>
      <xdr:rowOff>111809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102936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9458</xdr:rowOff>
    </xdr:from>
    <xdr:to>
      <xdr:col>76</xdr:col>
      <xdr:colOff>165100</xdr:colOff>
      <xdr:row>78</xdr:row>
      <xdr:rowOff>111058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8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102185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7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10640</xdr:rowOff>
    </xdr:from>
    <xdr:to>
      <xdr:col>72</xdr:col>
      <xdr:colOff>38100</xdr:colOff>
      <xdr:row>78</xdr:row>
      <xdr:rowOff>112240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103367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159930</xdr:rowOff>
    </xdr:from>
    <xdr:to>
      <xdr:col>67</xdr:col>
      <xdr:colOff>101600</xdr:colOff>
      <xdr:row>78</xdr:row>
      <xdr:rowOff>90080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81207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52009</xdr:rowOff>
    </xdr:from>
    <xdr:to>
      <xdr:col>85</xdr:col>
      <xdr:colOff>127000</xdr:colOff>
      <xdr:row>97</xdr:row>
      <xdr:rowOff>131936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682659"/>
          <a:ext cx="838200" cy="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140962</xdr:rowOff>
    </xdr:from>
    <xdr:to>
      <xdr:col>81</xdr:col>
      <xdr:colOff>50800</xdr:colOff>
      <xdr:row>97</xdr:row>
      <xdr:rowOff>52009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428712"/>
          <a:ext cx="889000" cy="25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140962</xdr:rowOff>
    </xdr:from>
    <xdr:to>
      <xdr:col>76</xdr:col>
      <xdr:colOff>114300</xdr:colOff>
      <xdr:row>97</xdr:row>
      <xdr:rowOff>76670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428712"/>
          <a:ext cx="889000" cy="27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76670</xdr:rowOff>
    </xdr:from>
    <xdr:to>
      <xdr:col>71</xdr:col>
      <xdr:colOff>177800</xdr:colOff>
      <xdr:row>98</xdr:row>
      <xdr:rowOff>31407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07320"/>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81136</xdr:rowOff>
    </xdr:from>
    <xdr:to>
      <xdr:col>85</xdr:col>
      <xdr:colOff>177800</xdr:colOff>
      <xdr:row>98</xdr:row>
      <xdr:rowOff>11286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59563</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1209</xdr:rowOff>
    </xdr:from>
    <xdr:to>
      <xdr:col>81</xdr:col>
      <xdr:colOff>101600</xdr:colOff>
      <xdr:row>97</xdr:row>
      <xdr:rowOff>102809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90162</xdr:rowOff>
    </xdr:from>
    <xdr:to>
      <xdr:col>76</xdr:col>
      <xdr:colOff>165100</xdr:colOff>
      <xdr:row>96</xdr:row>
      <xdr:rowOff>20312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3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36839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15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25870</xdr:rowOff>
    </xdr:from>
    <xdr:to>
      <xdr:col>72</xdr:col>
      <xdr:colOff>38100</xdr:colOff>
      <xdr:row>97</xdr:row>
      <xdr:rowOff>127470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143997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4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152057</xdr:rowOff>
    </xdr:from>
    <xdr:to>
      <xdr:col>67</xdr:col>
      <xdr:colOff>101600</xdr:colOff>
      <xdr:row>98</xdr:row>
      <xdr:rowOff>82207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73334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119172</xdr:rowOff>
    </xdr:from>
    <xdr:to>
      <xdr:col>116</xdr:col>
      <xdr:colOff>63500</xdr:colOff>
      <xdr:row>37</xdr:row>
      <xdr:rowOff>78206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291372"/>
          <a:ext cx="838200" cy="13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119172</xdr:rowOff>
    </xdr:from>
    <xdr:to>
      <xdr:col>111</xdr:col>
      <xdr:colOff>177800</xdr:colOff>
      <xdr:row>38</xdr:row>
      <xdr:rowOff>75943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291372"/>
          <a:ext cx="889000" cy="2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75943</xdr:rowOff>
    </xdr:from>
    <xdr:to>
      <xdr:col>107</xdr:col>
      <xdr:colOff>50800</xdr:colOff>
      <xdr:row>38</xdr:row>
      <xdr:rowOff>111788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91043"/>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111788</xdr:rowOff>
    </xdr:from>
    <xdr:to>
      <xdr:col>102</xdr:col>
      <xdr:colOff>114300</xdr:colOff>
      <xdr:row>38</xdr:row>
      <xdr:rowOff>130945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26888"/>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27406</xdr:rowOff>
    </xdr:from>
    <xdr:to>
      <xdr:col>116</xdr:col>
      <xdr:colOff>114300</xdr:colOff>
      <xdr:row>37</xdr:row>
      <xdr:rowOff>129006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50283</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2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68372</xdr:rowOff>
    </xdr:from>
    <xdr:to>
      <xdr:col>112</xdr:col>
      <xdr:colOff>38100</xdr:colOff>
      <xdr:row>36</xdr:row>
      <xdr:rowOff>169972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24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15049</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60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25143</xdr:rowOff>
    </xdr:from>
    <xdr:to>
      <xdr:col>107</xdr:col>
      <xdr:colOff>101600</xdr:colOff>
      <xdr:row>38</xdr:row>
      <xdr:rowOff>126743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117870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3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60988</xdr:rowOff>
    </xdr:from>
    <xdr:to>
      <xdr:col>102</xdr:col>
      <xdr:colOff>165100</xdr:colOff>
      <xdr:row>38</xdr:row>
      <xdr:rowOff>162588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153715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6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80145</xdr:rowOff>
    </xdr:from>
    <xdr:to>
      <xdr:col>98</xdr:col>
      <xdr:colOff>38100</xdr:colOff>
      <xdr:row>39</xdr:row>
      <xdr:rowOff>10295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1422</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8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78474</xdr:rowOff>
    </xdr:from>
    <xdr:to>
      <xdr:col>116</xdr:col>
      <xdr:colOff>63500</xdr:colOff>
      <xdr:row>58</xdr:row>
      <xdr:rowOff>96800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22574"/>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96380</xdr:rowOff>
    </xdr:from>
    <xdr:to>
      <xdr:col>111</xdr:col>
      <xdr:colOff>177800</xdr:colOff>
      <xdr:row>58</xdr:row>
      <xdr:rowOff>96800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40480"/>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96151</xdr:rowOff>
    </xdr:from>
    <xdr:to>
      <xdr:col>107</xdr:col>
      <xdr:colOff>50800</xdr:colOff>
      <xdr:row>58</xdr:row>
      <xdr:rowOff>96380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4025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92951</xdr:rowOff>
    </xdr:from>
    <xdr:to>
      <xdr:col>102</xdr:col>
      <xdr:colOff>114300</xdr:colOff>
      <xdr:row>58</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3705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27674</xdr:rowOff>
    </xdr:from>
    <xdr:to>
      <xdr:col>116</xdr:col>
      <xdr:colOff>114300</xdr:colOff>
      <xdr:row>58</xdr:row>
      <xdr:rowOff>129274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6101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5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46000</xdr:rowOff>
    </xdr:from>
    <xdr:to>
      <xdr:col>112</xdr:col>
      <xdr:colOff>38100</xdr:colOff>
      <xdr:row>58</xdr:row>
      <xdr:rowOff>147600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138727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45580</xdr:rowOff>
    </xdr:from>
    <xdr:to>
      <xdr:col>107</xdr:col>
      <xdr:colOff>101600</xdr:colOff>
      <xdr:row>58</xdr:row>
      <xdr:rowOff>147180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138307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8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45351</xdr:rowOff>
    </xdr:from>
    <xdr:to>
      <xdr:col>102</xdr:col>
      <xdr:colOff>165100</xdr:colOff>
      <xdr:row>58</xdr:row>
      <xdr:rowOff>146951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138078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42151</xdr:rowOff>
    </xdr:from>
    <xdr:to>
      <xdr:col>98</xdr:col>
      <xdr:colOff>38100</xdr:colOff>
      <xdr:row>58</xdr:row>
      <xdr:rowOff>143751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134878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76966</xdr:rowOff>
    </xdr:from>
    <xdr:to>
      <xdr:col>116</xdr:col>
      <xdr:colOff>63500</xdr:colOff>
      <xdr:row>77</xdr:row>
      <xdr:rowOff>106798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78616"/>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90323</xdr:rowOff>
    </xdr:from>
    <xdr:to>
      <xdr:col>111</xdr:col>
      <xdr:colOff>177800</xdr:colOff>
      <xdr:row>77</xdr:row>
      <xdr:rowOff>106798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291973"/>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90323</xdr:rowOff>
    </xdr:from>
    <xdr:to>
      <xdr:col>107</xdr:col>
      <xdr:colOff>50800</xdr:colOff>
      <xdr:row>77</xdr:row>
      <xdr:rowOff>109313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91973"/>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77276</xdr:rowOff>
    </xdr:from>
    <xdr:to>
      <xdr:col>102</xdr:col>
      <xdr:colOff>114300</xdr:colOff>
      <xdr:row>77</xdr:row>
      <xdr:rowOff>109313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78926"/>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26166</xdr:rowOff>
    </xdr:from>
    <xdr:to>
      <xdr:col>116</xdr:col>
      <xdr:colOff>114300</xdr:colOff>
      <xdr:row>77</xdr:row>
      <xdr:rowOff>127766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4593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55998</xdr:rowOff>
    </xdr:from>
    <xdr:to>
      <xdr:col>112</xdr:col>
      <xdr:colOff>38100</xdr:colOff>
      <xdr:row>77</xdr:row>
      <xdr:rowOff>157598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148725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39523</xdr:rowOff>
    </xdr:from>
    <xdr:to>
      <xdr:col>107</xdr:col>
      <xdr:colOff>101600</xdr:colOff>
      <xdr:row>77</xdr:row>
      <xdr:rowOff>141123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132250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58513</xdr:rowOff>
    </xdr:from>
    <xdr:to>
      <xdr:col>102</xdr:col>
      <xdr:colOff>165100</xdr:colOff>
      <xdr:row>77</xdr:row>
      <xdr:rowOff>160113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151240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5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26476</xdr:rowOff>
    </xdr:from>
    <xdr:to>
      <xdr:col>98</xdr:col>
      <xdr:colOff>38100</xdr:colOff>
      <xdr:row>77</xdr:row>
      <xdr:rowOff>128076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2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119203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590,195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円となり、前年度比で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84,751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円減額となり、類似団体平均を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92,862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前年度比で減額となった主な要因は、令和元年東日本台風に起因する補助費等、災害復旧事業費の減額、新型コロナウイルス感染症対策事業に係る補助費等、物件費の減額が挙げられる。また、扶助費については、新型コロナウイルス感染症対策事業による各種給付金に加え、社会保障経費の増加により増額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普通建設事業費については類似団体と比較して一人当たりコストが高い状況となっており、これは、近年の健康福祉センター建設事業及び町立小学校整備事業によるものである。このため、公共施設等総合管理計画等に基づき、事業の取捨選択をしていくことで、事業費の減少を目指すことと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12,615
12,556
31.30
7,602,904
7,445,299
127,247
3,574,868
6,266,283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19876</xdr:rowOff>
    </xdr:from>
    <xdr:to>
      <xdr:col>24</xdr:col>
      <xdr:colOff>63500</xdr:colOff>
      <xdr:row>37</xdr:row>
      <xdr:rowOff>29591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63526"/>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122936</xdr:rowOff>
    </xdr:from>
    <xdr:to>
      <xdr:col>19</xdr:col>
      <xdr:colOff>177800</xdr:colOff>
      <xdr:row>37</xdr:row>
      <xdr:rowOff>19876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95136"/>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49784</xdr:rowOff>
    </xdr:from>
    <xdr:to>
      <xdr:col>15</xdr:col>
      <xdr:colOff>50800</xdr:colOff>
      <xdr:row>36</xdr:row>
      <xdr:rowOff>122936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19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158750</xdr:rowOff>
    </xdr:from>
    <xdr:to>
      <xdr:col>10</xdr:col>
      <xdr:colOff>114300</xdr:colOff>
      <xdr:row>36</xdr:row>
      <xdr:rowOff>49784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5950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150241</xdr:rowOff>
    </xdr:from>
    <xdr:to>
      <xdr:col>24</xdr:col>
      <xdr:colOff>114300</xdr:colOff>
      <xdr:row>37</xdr:row>
      <xdr:rowOff>80391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128668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140526</xdr:rowOff>
    </xdr:from>
    <xdr:to>
      <xdr:col>20</xdr:col>
      <xdr:colOff>38100</xdr:colOff>
      <xdr:row>37</xdr:row>
      <xdr:rowOff>70676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61803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72136</xdr:rowOff>
    </xdr:from>
    <xdr:to>
      <xdr:col>15</xdr:col>
      <xdr:colOff>101600</xdr:colOff>
      <xdr:row>37</xdr:row>
      <xdr:rowOff>2286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164863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170434</xdr:rowOff>
    </xdr:from>
    <xdr:to>
      <xdr:col>10</xdr:col>
      <xdr:colOff>165100</xdr:colOff>
      <xdr:row>36</xdr:row>
      <xdr:rowOff>100584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78256</xdr:rowOff>
    </xdr:from>
    <xdr:to>
      <xdr:col>24</xdr:col>
      <xdr:colOff>63500</xdr:colOff>
      <xdr:row>57</xdr:row>
      <xdr:rowOff>115910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08006"/>
          <a:ext cx="838200" cy="3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78256</xdr:rowOff>
    </xdr:from>
    <xdr:to>
      <xdr:col>19</xdr:col>
      <xdr:colOff>177800</xdr:colOff>
      <xdr:row>57</xdr:row>
      <xdr:rowOff>20344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08006"/>
          <a:ext cx="889000" cy="2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20344</xdr:rowOff>
    </xdr:from>
    <xdr:to>
      <xdr:col>15</xdr:col>
      <xdr:colOff>50800</xdr:colOff>
      <xdr:row>57</xdr:row>
      <xdr:rowOff>127953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92994"/>
          <a:ext cx="889000" cy="10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127953</xdr:rowOff>
    </xdr:from>
    <xdr:to>
      <xdr:col>10</xdr:col>
      <xdr:colOff>114300</xdr:colOff>
      <xdr:row>58</xdr:row>
      <xdr:rowOff>10271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0603"/>
          <a:ext cx="889000" cy="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65110</xdr:rowOff>
    </xdr:from>
    <xdr:to>
      <xdr:col>24</xdr:col>
      <xdr:colOff>114300</xdr:colOff>
      <xdr:row>57</xdr:row>
      <xdr:rowOff>166710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151487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27456</xdr:rowOff>
    </xdr:from>
    <xdr:to>
      <xdr:col>20</xdr:col>
      <xdr:colOff>38100</xdr:colOff>
      <xdr:row>55</xdr:row>
      <xdr:rowOff>129056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120183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4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140994</xdr:rowOff>
    </xdr:from>
    <xdr:to>
      <xdr:col>15</xdr:col>
      <xdr:colOff>101600</xdr:colOff>
      <xdr:row>57</xdr:row>
      <xdr:rowOff>71144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62271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77153</xdr:rowOff>
    </xdr:from>
    <xdr:to>
      <xdr:col>10</xdr:col>
      <xdr:colOff>165100</xdr:colOff>
      <xdr:row>58</xdr:row>
      <xdr:rowOff>7303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169880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130921</xdr:rowOff>
    </xdr:from>
    <xdr:to>
      <xdr:col>6</xdr:col>
      <xdr:colOff>38100</xdr:colOff>
      <xdr:row>58</xdr:row>
      <xdr:rowOff>61071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52198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59034</xdr:rowOff>
    </xdr:from>
    <xdr:to>
      <xdr:col>24</xdr:col>
      <xdr:colOff>63500</xdr:colOff>
      <xdr:row>76</xdr:row>
      <xdr:rowOff>171224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74884"/>
          <a:ext cx="838200" cy="6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171224</xdr:rowOff>
    </xdr:from>
    <xdr:to>
      <xdr:col>19</xdr:col>
      <xdr:colOff>177800</xdr:colOff>
      <xdr:row>77</xdr:row>
      <xdr:rowOff>115598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14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115598</xdr:rowOff>
    </xdr:from>
    <xdr:to>
      <xdr:col>15</xdr:col>
      <xdr:colOff>50800</xdr:colOff>
      <xdr:row>77</xdr:row>
      <xdr:rowOff>130625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7248"/>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130625</xdr:rowOff>
    </xdr:from>
    <xdr:to>
      <xdr:col>10</xdr:col>
      <xdr:colOff>114300</xdr:colOff>
      <xdr:row>78</xdr:row>
      <xdr:rowOff>43421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2275"/>
          <a:ext cx="889000" cy="8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8234</xdr:rowOff>
    </xdr:from>
    <xdr:to>
      <xdr:col>24</xdr:col>
      <xdr:colOff>114300</xdr:colOff>
      <xdr:row>73</xdr:row>
      <xdr:rowOff>109834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31111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7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120424</xdr:rowOff>
    </xdr:from>
    <xdr:to>
      <xdr:col>20</xdr:col>
      <xdr:colOff>38100</xdr:colOff>
      <xdr:row>77</xdr:row>
      <xdr:rowOff>50574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41701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64798</xdr:rowOff>
    </xdr:from>
    <xdr:to>
      <xdr:col>15</xdr:col>
      <xdr:colOff>101600</xdr:colOff>
      <xdr:row>77</xdr:row>
      <xdr:rowOff>166398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157525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79825</xdr:rowOff>
    </xdr:from>
    <xdr:to>
      <xdr:col>10</xdr:col>
      <xdr:colOff>165100</xdr:colOff>
      <xdr:row>78</xdr:row>
      <xdr:rowOff>9975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164071</xdr:rowOff>
    </xdr:from>
    <xdr:to>
      <xdr:col>6</xdr:col>
      <xdr:colOff>38100</xdr:colOff>
      <xdr:row>78</xdr:row>
      <xdr:rowOff>94221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85348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114858</xdr:rowOff>
    </xdr:from>
    <xdr:to>
      <xdr:col>24</xdr:col>
      <xdr:colOff>63500</xdr:colOff>
      <xdr:row>98</xdr:row>
      <xdr:rowOff>43041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5508"/>
          <a:ext cx="838200" cy="9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43041</xdr:rowOff>
    </xdr:from>
    <xdr:to>
      <xdr:col>19</xdr:col>
      <xdr:colOff>177800</xdr:colOff>
      <xdr:row>99</xdr:row>
      <xdr:rowOff>80087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45141"/>
          <a:ext cx="889000" cy="20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67247</xdr:rowOff>
    </xdr:from>
    <xdr:to>
      <xdr:col>15</xdr:col>
      <xdr:colOff>50800</xdr:colOff>
      <xdr:row>99</xdr:row>
      <xdr:rowOff>80087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97897"/>
          <a:ext cx="889000" cy="3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67247</xdr:rowOff>
    </xdr:from>
    <xdr:to>
      <xdr:col>10</xdr:col>
      <xdr:colOff>114300</xdr:colOff>
      <xdr:row>98</xdr:row>
      <xdr:rowOff>159855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97897"/>
          <a:ext cx="889000" cy="2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64058</xdr:rowOff>
    </xdr:from>
    <xdr:to>
      <xdr:col>24</xdr:col>
      <xdr:colOff>114300</xdr:colOff>
      <xdr:row>97</xdr:row>
      <xdr:rowOff>165658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42485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163691</xdr:rowOff>
    </xdr:from>
    <xdr:to>
      <xdr:col>20</xdr:col>
      <xdr:colOff>38100</xdr:colOff>
      <xdr:row>98</xdr:row>
      <xdr:rowOff>93841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84968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29287</xdr:rowOff>
    </xdr:from>
    <xdr:to>
      <xdr:col>15</xdr:col>
      <xdr:colOff>101600</xdr:colOff>
      <xdr:row>99</xdr:row>
      <xdr:rowOff>130887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122014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16447</xdr:rowOff>
    </xdr:from>
    <xdr:to>
      <xdr:col>10</xdr:col>
      <xdr:colOff>165100</xdr:colOff>
      <xdr:row>97</xdr:row>
      <xdr:rowOff>118047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134574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109055</xdr:rowOff>
    </xdr:from>
    <xdr:to>
      <xdr:col>6</xdr:col>
      <xdr:colOff>38100</xdr:colOff>
      <xdr:row>99</xdr:row>
      <xdr:rowOff>39205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30332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30886</xdr:rowOff>
    </xdr:from>
    <xdr:to>
      <xdr:col>55</xdr:col>
      <xdr:colOff>0</xdr:colOff>
      <xdr:row>37</xdr:row>
      <xdr:rowOff>103581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374536"/>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30886</xdr:rowOff>
    </xdr:from>
    <xdr:to>
      <xdr:col>50</xdr:col>
      <xdr:colOff>114300</xdr:colOff>
      <xdr:row>37</xdr:row>
      <xdr:rowOff>93980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374536"/>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125527</xdr:rowOff>
    </xdr:from>
    <xdr:to>
      <xdr:col>45</xdr:col>
      <xdr:colOff>177800</xdr:colOff>
      <xdr:row>37</xdr:row>
      <xdr:rowOff>93980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297727"/>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125527</xdr:rowOff>
    </xdr:from>
    <xdr:to>
      <xdr:col>41</xdr:col>
      <xdr:colOff>50800</xdr:colOff>
      <xdr:row>37</xdr:row>
      <xdr:rowOff>87579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297727"/>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52781</xdr:rowOff>
    </xdr:from>
    <xdr:to>
      <xdr:col>55</xdr:col>
      <xdr:colOff>50800</xdr:colOff>
      <xdr:row>37</xdr:row>
      <xdr:rowOff>154381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75658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47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151536</xdr:rowOff>
    </xdr:from>
    <xdr:to>
      <xdr:col>50</xdr:col>
      <xdr:colOff>165100</xdr:colOff>
      <xdr:row>37</xdr:row>
      <xdr:rowOff>81686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72813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41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43180</xdr:rowOff>
    </xdr:from>
    <xdr:to>
      <xdr:col>46</xdr:col>
      <xdr:colOff>38100</xdr:colOff>
      <xdr:row>37</xdr:row>
      <xdr:rowOff>144780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74727</xdr:rowOff>
    </xdr:from>
    <xdr:to>
      <xdr:col>41</xdr:col>
      <xdr:colOff>101600</xdr:colOff>
      <xdr:row>37</xdr:row>
      <xdr:rowOff>4877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21404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36779</xdr:rowOff>
    </xdr:from>
    <xdr:to>
      <xdr:col>36</xdr:col>
      <xdr:colOff>165100</xdr:colOff>
      <xdr:row>37</xdr:row>
      <xdr:rowOff>138379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129506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473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11967</xdr:rowOff>
    </xdr:from>
    <xdr:to>
      <xdr:col>55</xdr:col>
      <xdr:colOff>0</xdr:colOff>
      <xdr:row>57</xdr:row>
      <xdr:rowOff>129478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270267"/>
          <a:ext cx="838200" cy="63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11967</xdr:rowOff>
    </xdr:from>
    <xdr:to>
      <xdr:col>50</xdr:col>
      <xdr:colOff>114300</xdr:colOff>
      <xdr:row>57</xdr:row>
      <xdr:rowOff>102754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270267"/>
          <a:ext cx="889000" cy="60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93392</xdr:rowOff>
    </xdr:from>
    <xdr:to>
      <xdr:col>45</xdr:col>
      <xdr:colOff>177800</xdr:colOff>
      <xdr:row>57</xdr:row>
      <xdr:rowOff>102754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66042"/>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97115</xdr:rowOff>
    </xdr:from>
    <xdr:to>
      <xdr:col>41</xdr:col>
      <xdr:colOff>50800</xdr:colOff>
      <xdr:row>57</xdr:row>
      <xdr:rowOff>93392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698315"/>
          <a:ext cx="889000" cy="16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78678</xdr:rowOff>
    </xdr:from>
    <xdr:to>
      <xdr:col>55</xdr:col>
      <xdr:colOff>50800</xdr:colOff>
      <xdr:row>58</xdr:row>
      <xdr:rowOff>8828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57105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132617</xdr:rowOff>
    </xdr:from>
    <xdr:to>
      <xdr:col>50</xdr:col>
      <xdr:colOff>165100</xdr:colOff>
      <xdr:row>54</xdr:row>
      <xdr:rowOff>62767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79294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99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51954</xdr:rowOff>
    </xdr:from>
    <xdr:to>
      <xdr:col>46</xdr:col>
      <xdr:colOff>38100</xdr:colOff>
      <xdr:row>57</xdr:row>
      <xdr:rowOff>153554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144681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1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42592</xdr:rowOff>
    </xdr:from>
    <xdr:to>
      <xdr:col>41</xdr:col>
      <xdr:colOff>101600</xdr:colOff>
      <xdr:row>57</xdr:row>
      <xdr:rowOff>144192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135319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46315</xdr:rowOff>
    </xdr:from>
    <xdr:to>
      <xdr:col>36</xdr:col>
      <xdr:colOff>165100</xdr:colOff>
      <xdr:row>56</xdr:row>
      <xdr:rowOff>147915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164442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54318</xdr:rowOff>
    </xdr:from>
    <xdr:to>
      <xdr:col>55</xdr:col>
      <xdr:colOff>0</xdr:colOff>
      <xdr:row>78</xdr:row>
      <xdr:rowOff>88919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27418"/>
          <a:ext cx="8382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54318</xdr:rowOff>
    </xdr:from>
    <xdr:to>
      <xdr:col>50</xdr:col>
      <xdr:colOff>114300</xdr:colOff>
      <xdr:row>78</xdr:row>
      <xdr:rowOff>137038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27418"/>
          <a:ext cx="889000" cy="8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134426</xdr:rowOff>
    </xdr:from>
    <xdr:to>
      <xdr:col>45</xdr:col>
      <xdr:colOff>177800</xdr:colOff>
      <xdr:row>78</xdr:row>
      <xdr:rowOff>137038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50752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121886</xdr:rowOff>
    </xdr:from>
    <xdr:to>
      <xdr:col>41</xdr:col>
      <xdr:colOff>50800</xdr:colOff>
      <xdr:row>78</xdr:row>
      <xdr:rowOff>134426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23536"/>
          <a:ext cx="889000" cy="18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38119</xdr:rowOff>
    </xdr:from>
    <xdr:to>
      <xdr:col>55</xdr:col>
      <xdr:colOff>50800</xdr:colOff>
      <xdr:row>78</xdr:row>
      <xdr:rowOff>139719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16546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3518</xdr:rowOff>
    </xdr:from>
    <xdr:to>
      <xdr:col>50</xdr:col>
      <xdr:colOff>165100</xdr:colOff>
      <xdr:row>78</xdr:row>
      <xdr:rowOff>105118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96245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6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86238</xdr:rowOff>
    </xdr:from>
    <xdr:to>
      <xdr:col>46</xdr:col>
      <xdr:colOff>38100</xdr:colOff>
      <xdr:row>79</xdr:row>
      <xdr:rowOff>16388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7515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83626</xdr:rowOff>
    </xdr:from>
    <xdr:to>
      <xdr:col>41</xdr:col>
      <xdr:colOff>101600</xdr:colOff>
      <xdr:row>79</xdr:row>
      <xdr:rowOff>13776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4903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4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71086</xdr:rowOff>
    </xdr:from>
    <xdr:to>
      <xdr:col>36</xdr:col>
      <xdr:colOff>165100</xdr:colOff>
      <xdr:row>78</xdr:row>
      <xdr:rowOff>1236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17763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4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144821</xdr:rowOff>
    </xdr:from>
    <xdr:to>
      <xdr:col>55</xdr:col>
      <xdr:colOff>0</xdr:colOff>
      <xdr:row>96</xdr:row>
      <xdr:rowOff>159643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04021"/>
          <a:ext cx="8382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159643</xdr:rowOff>
    </xdr:from>
    <xdr:to>
      <xdr:col>50</xdr:col>
      <xdr:colOff>114300</xdr:colOff>
      <xdr:row>97</xdr:row>
      <xdr:rowOff>22515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18843"/>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143997</xdr:rowOff>
    </xdr:from>
    <xdr:to>
      <xdr:col>45</xdr:col>
      <xdr:colOff>177800</xdr:colOff>
      <xdr:row>97</xdr:row>
      <xdr:rowOff>22515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03197"/>
          <a:ext cx="889000" cy="4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143997</xdr:rowOff>
    </xdr:from>
    <xdr:to>
      <xdr:col>41</xdr:col>
      <xdr:colOff>50800</xdr:colOff>
      <xdr:row>96</xdr:row>
      <xdr:rowOff>167508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03197"/>
          <a:ext cx="889000" cy="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94021</xdr:rowOff>
    </xdr:from>
    <xdr:to>
      <xdr:col>55</xdr:col>
      <xdr:colOff>50800</xdr:colOff>
      <xdr:row>97</xdr:row>
      <xdr:rowOff>24171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5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116898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108843</xdr:rowOff>
    </xdr:from>
    <xdr:to>
      <xdr:col>50</xdr:col>
      <xdr:colOff>165100</xdr:colOff>
      <xdr:row>97</xdr:row>
      <xdr:rowOff>38993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55520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143165</xdr:rowOff>
    </xdr:from>
    <xdr:to>
      <xdr:col>46</xdr:col>
      <xdr:colOff>38100</xdr:colOff>
      <xdr:row>97</xdr:row>
      <xdr:rowOff>73315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64442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93197</xdr:rowOff>
    </xdr:from>
    <xdr:to>
      <xdr:col>41</xdr:col>
      <xdr:colOff>101600</xdr:colOff>
      <xdr:row>97</xdr:row>
      <xdr:rowOff>23347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14474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4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159131</xdr:rowOff>
    </xdr:from>
    <xdr:to>
      <xdr:col>85</xdr:col>
      <xdr:colOff>127000</xdr:colOff>
      <xdr:row>38</xdr:row>
      <xdr:rowOff>163383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674231"/>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82001</xdr:rowOff>
    </xdr:from>
    <xdr:to>
      <xdr:col>81</xdr:col>
      <xdr:colOff>50800</xdr:colOff>
      <xdr:row>38</xdr:row>
      <xdr:rowOff>163383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97101"/>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82001</xdr:rowOff>
    </xdr:from>
    <xdr:to>
      <xdr:col>76</xdr:col>
      <xdr:colOff>114300</xdr:colOff>
      <xdr:row>38</xdr:row>
      <xdr:rowOff>106301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97101"/>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106301</xdr:rowOff>
    </xdr:from>
    <xdr:to>
      <xdr:col>71</xdr:col>
      <xdr:colOff>177800</xdr:colOff>
      <xdr:row>38</xdr:row>
      <xdr:rowOff>133688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21401"/>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108331</xdr:rowOff>
    </xdr:from>
    <xdr:to>
      <xdr:col>85</xdr:col>
      <xdr:colOff>177800</xdr:colOff>
      <xdr:row>39</xdr:row>
      <xdr:rowOff>38481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23258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112583</xdr:rowOff>
    </xdr:from>
    <xdr:to>
      <xdr:col>81</xdr:col>
      <xdr:colOff>101600</xdr:colOff>
      <xdr:row>39</xdr:row>
      <xdr:rowOff>42733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62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33860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72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31201</xdr:rowOff>
    </xdr:from>
    <xdr:to>
      <xdr:col>76</xdr:col>
      <xdr:colOff>165100</xdr:colOff>
      <xdr:row>38</xdr:row>
      <xdr:rowOff>132801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4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123928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55501</xdr:rowOff>
    </xdr:from>
    <xdr:to>
      <xdr:col>72</xdr:col>
      <xdr:colOff>38100</xdr:colOff>
      <xdr:row>38</xdr:row>
      <xdr:rowOff>157101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148228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82888</xdr:rowOff>
    </xdr:from>
    <xdr:to>
      <xdr:col>67</xdr:col>
      <xdr:colOff>101600</xdr:colOff>
      <xdr:row>39</xdr:row>
      <xdr:rowOff>13038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4165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9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162758</xdr:rowOff>
    </xdr:from>
    <xdr:to>
      <xdr:col>85</xdr:col>
      <xdr:colOff>127000</xdr:colOff>
      <xdr:row>58</xdr:row>
      <xdr:rowOff>23701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35408"/>
          <a:ext cx="8382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162758</xdr:rowOff>
    </xdr:from>
    <xdr:to>
      <xdr:col>81</xdr:col>
      <xdr:colOff>50800</xdr:colOff>
      <xdr:row>58</xdr:row>
      <xdr:rowOff>64753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35408"/>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50660</xdr:rowOff>
    </xdr:from>
    <xdr:to>
      <xdr:col>76</xdr:col>
      <xdr:colOff>114300</xdr:colOff>
      <xdr:row>58</xdr:row>
      <xdr:rowOff>64753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94760"/>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44058</xdr:rowOff>
    </xdr:from>
    <xdr:to>
      <xdr:col>71</xdr:col>
      <xdr:colOff>177800</xdr:colOff>
      <xdr:row>58</xdr:row>
      <xdr:rowOff>50660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88158"/>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144351</xdr:rowOff>
    </xdr:from>
    <xdr:to>
      <xdr:col>85</xdr:col>
      <xdr:colOff>177800</xdr:colOff>
      <xdr:row>58</xdr:row>
      <xdr:rowOff>74501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59278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111958</xdr:rowOff>
    </xdr:from>
    <xdr:to>
      <xdr:col>81</xdr:col>
      <xdr:colOff>101600</xdr:colOff>
      <xdr:row>58</xdr:row>
      <xdr:rowOff>42108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33235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7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13953</xdr:rowOff>
    </xdr:from>
    <xdr:to>
      <xdr:col>76</xdr:col>
      <xdr:colOff>165100</xdr:colOff>
      <xdr:row>58</xdr:row>
      <xdr:rowOff>115553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106680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171310</xdr:rowOff>
    </xdr:from>
    <xdr:to>
      <xdr:col>72</xdr:col>
      <xdr:colOff>38100</xdr:colOff>
      <xdr:row>58</xdr:row>
      <xdr:rowOff>101460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92587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164708</xdr:rowOff>
    </xdr:from>
    <xdr:to>
      <xdr:col>67</xdr:col>
      <xdr:colOff>101600</xdr:colOff>
      <xdr:row>58</xdr:row>
      <xdr:rowOff>94858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85985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26239</xdr:rowOff>
    </xdr:from>
    <xdr:to>
      <xdr:col>85</xdr:col>
      <xdr:colOff>127000</xdr:colOff>
      <xdr:row>79</xdr:row>
      <xdr:rowOff>64328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70789"/>
          <a:ext cx="8382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26239</xdr:rowOff>
    </xdr:from>
    <xdr:to>
      <xdr:col>81</xdr:col>
      <xdr:colOff>50800</xdr:colOff>
      <xdr:row>79</xdr:row>
      <xdr:rowOff>85316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70789"/>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77553</xdr:rowOff>
    </xdr:from>
    <xdr:to>
      <xdr:col>76</xdr:col>
      <xdr:colOff>114300</xdr:colOff>
      <xdr:row>79</xdr:row>
      <xdr:rowOff>85316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22103"/>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77553</xdr:rowOff>
    </xdr:from>
    <xdr:to>
      <xdr:col>71</xdr:col>
      <xdr:colOff>177800</xdr:colOff>
      <xdr:row>79</xdr:row>
      <xdr:rowOff>79773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2210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125079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6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13528</xdr:rowOff>
    </xdr:from>
    <xdr:to>
      <xdr:col>85</xdr:col>
      <xdr:colOff>177800</xdr:colOff>
      <xdr:row>79</xdr:row>
      <xdr:rowOff>115128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144355</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146889</xdr:rowOff>
    </xdr:from>
    <xdr:to>
      <xdr:col>81</xdr:col>
      <xdr:colOff>101600</xdr:colOff>
      <xdr:row>79</xdr:row>
      <xdr:rowOff>77039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93566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34516</xdr:rowOff>
    </xdr:from>
    <xdr:to>
      <xdr:col>76</xdr:col>
      <xdr:colOff>165100</xdr:colOff>
      <xdr:row>79</xdr:row>
      <xdr:rowOff>136116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7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127243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7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26753</xdr:rowOff>
    </xdr:from>
    <xdr:to>
      <xdr:col>72</xdr:col>
      <xdr:colOff>38100</xdr:colOff>
      <xdr:row>79</xdr:row>
      <xdr:rowOff>128353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119480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28973</xdr:rowOff>
    </xdr:from>
    <xdr:to>
      <xdr:col>67</xdr:col>
      <xdr:colOff>101600</xdr:colOff>
      <xdr:row>79</xdr:row>
      <xdr:rowOff>130573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147100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3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46817</xdr:rowOff>
    </xdr:from>
    <xdr:to>
      <xdr:col>85</xdr:col>
      <xdr:colOff>127000</xdr:colOff>
      <xdr:row>98</xdr:row>
      <xdr:rowOff>61009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48917"/>
          <a:ext cx="8382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60258</xdr:rowOff>
    </xdr:from>
    <xdr:to>
      <xdr:col>81</xdr:col>
      <xdr:colOff>50800</xdr:colOff>
      <xdr:row>98</xdr:row>
      <xdr:rowOff>61009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6235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60258</xdr:rowOff>
    </xdr:from>
    <xdr:to>
      <xdr:col>76</xdr:col>
      <xdr:colOff>114300</xdr:colOff>
      <xdr:row>98</xdr:row>
      <xdr:rowOff>61440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62358"/>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39280</xdr:rowOff>
    </xdr:from>
    <xdr:to>
      <xdr:col>71</xdr:col>
      <xdr:colOff>177800</xdr:colOff>
      <xdr:row>98</xdr:row>
      <xdr:rowOff>61440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41380"/>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167467</xdr:rowOff>
    </xdr:from>
    <xdr:to>
      <xdr:col>85</xdr:col>
      <xdr:colOff>177800</xdr:colOff>
      <xdr:row>98</xdr:row>
      <xdr:rowOff>97617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82394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10209</xdr:rowOff>
    </xdr:from>
    <xdr:to>
      <xdr:col>81</xdr:col>
      <xdr:colOff>101600</xdr:colOff>
      <xdr:row>98</xdr:row>
      <xdr:rowOff>111809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1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102936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0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9458</xdr:rowOff>
    </xdr:from>
    <xdr:to>
      <xdr:col>76</xdr:col>
      <xdr:colOff>165100</xdr:colOff>
      <xdr:row>98</xdr:row>
      <xdr:rowOff>111058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102185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10640</xdr:rowOff>
    </xdr:from>
    <xdr:to>
      <xdr:col>72</xdr:col>
      <xdr:colOff>38100</xdr:colOff>
      <xdr:row>98</xdr:row>
      <xdr:rowOff>112240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103367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159930</xdr:rowOff>
    </xdr:from>
    <xdr:to>
      <xdr:col>67</xdr:col>
      <xdr:colOff>101600</xdr:colOff>
      <xdr:row>98</xdr:row>
      <xdr:rowOff>90080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81207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8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233,086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のは、公共施設の集約化・複合化を目的とした健康福祉センター建設事業のため普通建設事業費が増加したことが主な要因である。また、新型コロナウイルス感染症対策事業として、ワクチン接種等を実施したことにより、衛生費が前年度比で増額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今後も経費削減に努めながらも事業を展開し、行政サービスのさらなる向上へ向けて取組を実施していく。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財政調整基金残高は、適切な財源の確保と歳出の精査により、大幅な取崩しを回避しており、前年度とほぼ同額を維持している。</a:t>
          </a:r>
        </a:p>
        <a:p>
          <a:r>
            <a:rPr kumimoji="1" lang="ja-JP" altLang="en-US" sz="1400">
              <a:solidFill>
                <a:schemeClr val="tx1"/>
              </a:solidFill>
              <a:latin typeface="ＭＳ ゴシック" pitchFamily="49" charset="-128"/>
              <a:ea typeface="ＭＳ ゴシック" pitchFamily="49" charset="-128"/>
            </a:rPr>
            <a:t>　実質収支額、実質単年度収支もに黒字となっており、今後も長期的な見通しのもとに健全な行政財政運営に努めていく必要がある。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itchFamily="49" charset="-128"/>
              <a:ea typeface="ＭＳ ゴシック" pitchFamily="49" charset="-128"/>
            </a:rPr>
            <a:t>　各会計において連結実質赤字比率に係る赤字は発生しておらず、黒字割合は標準財政規模比で</a:t>
          </a:r>
          <a:r>
            <a:rPr kumimoji="1" lang="en-US" altLang="ja-JP" sz="1600">
              <a:solidFill>
                <a:schemeClr val="tx1"/>
              </a:solidFill>
              <a:latin typeface="ＭＳ ゴシック" pitchFamily="49" charset="-128"/>
              <a:ea typeface="ＭＳ ゴシック" pitchFamily="49" charset="-128"/>
            </a:rPr>
            <a:t>48.02</a:t>
          </a:r>
          <a:r>
            <a:rPr kumimoji="1" lang="ja-JP" altLang="en-US" sz="1600">
              <a:solidFill>
                <a:schemeClr val="tx1"/>
              </a:solidFill>
              <a:latin typeface="ＭＳ ゴシック" pitchFamily="49" charset="-128"/>
              <a:ea typeface="ＭＳ ゴシック" pitchFamily="49" charset="-128"/>
            </a:rPr>
            <a:t>％となった。国民健康保険特別会計以外は実質収支額は横ばいであるが、標準財政規模が増加したこともあり、前年度比では</a:t>
          </a:r>
          <a:r>
            <a:rPr kumimoji="1" lang="en-US" altLang="ja-JP" sz="1600">
              <a:solidFill>
                <a:schemeClr val="tx1"/>
              </a:solidFill>
              <a:latin typeface="ＭＳ ゴシック" pitchFamily="49" charset="-128"/>
              <a:ea typeface="ＭＳ ゴシック" pitchFamily="49" charset="-128"/>
            </a:rPr>
            <a:t>6.68</a:t>
          </a:r>
          <a:r>
            <a:rPr kumimoji="1" lang="ja-JP" altLang="en-US" sz="1600">
              <a:solidFill>
                <a:schemeClr val="tx1"/>
              </a:solidFill>
              <a:latin typeface="ＭＳ ゴシック" pitchFamily="49" charset="-128"/>
              <a:ea typeface="ＭＳ ゴシック" pitchFamily="49" charset="-128"/>
            </a:rPr>
            <a:t>ポイント減少となっている。</a:t>
          </a:r>
        </a:p>
        <a:p>
          <a:r>
            <a:rPr kumimoji="1" lang="ja-JP" altLang="en-US" sz="1600">
              <a:solidFill>
                <a:schemeClr val="tx1"/>
              </a:solidFill>
              <a:latin typeface="ＭＳ ゴシック" pitchFamily="49" charset="-128"/>
              <a:ea typeface="ＭＳ ゴシック" pitchFamily="49" charset="-128"/>
            </a:rPr>
            <a:t>　工業団地特別会計においては、販売用土地等の時価評価額に変動があり、連結実質黒字額は増加している。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J55" sqref="J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7602904</v>
      </c>
      <c r="BO4" s="482"/>
      <c r="BP4" s="482"/>
      <c r="BQ4" s="482"/>
      <c r="BR4" s="482"/>
      <c r="BS4" s="482"/>
      <c r="BT4" s="482"/>
      <c r="BU4" s="483"/>
      <c r="BV4" s="481">
        <v>8915915</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3.6</v>
      </c>
      <c r="CU4" s="622"/>
      <c r="CV4" s="622"/>
      <c r="CW4" s="622"/>
      <c r="CX4" s="622"/>
      <c r="CY4" s="622"/>
      <c r="CZ4" s="622"/>
      <c r="DA4" s="623"/>
      <c r="DB4" s="621">
        <v>5.4</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7445299</v>
      </c>
      <c r="BO5" s="453"/>
      <c r="BP5" s="453"/>
      <c r="BQ5" s="453"/>
      <c r="BR5" s="453"/>
      <c r="BS5" s="453"/>
      <c r="BT5" s="453"/>
      <c r="BU5" s="454"/>
      <c r="BV5" s="452">
        <v>8550889</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81.900000000000006</v>
      </c>
      <c r="CU5" s="450"/>
      <c r="CV5" s="450"/>
      <c r="CW5" s="450"/>
      <c r="CX5" s="450"/>
      <c r="CY5" s="450"/>
      <c r="CZ5" s="450"/>
      <c r="DA5" s="451"/>
      <c r="DB5" s="449">
        <v>85.9</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157605</v>
      </c>
      <c r="BO6" s="453"/>
      <c r="BP6" s="453"/>
      <c r="BQ6" s="453"/>
      <c r="BR6" s="453"/>
      <c r="BS6" s="453"/>
      <c r="BT6" s="453"/>
      <c r="BU6" s="454"/>
      <c r="BV6" s="452">
        <v>365026</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87.8</v>
      </c>
      <c r="CU6" s="596"/>
      <c r="CV6" s="596"/>
      <c r="CW6" s="596"/>
      <c r="CX6" s="596"/>
      <c r="CY6" s="596"/>
      <c r="CZ6" s="596"/>
      <c r="DA6" s="597"/>
      <c r="DB6" s="595">
        <v>90.3</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94</v>
      </c>
      <c r="AV7" s="511"/>
      <c r="AW7" s="511"/>
      <c r="AX7" s="511"/>
      <c r="AY7" s="466" t="s">
        <v>105</v>
      </c>
      <c r="AZ7" s="467"/>
      <c r="BA7" s="467"/>
      <c r="BB7" s="467"/>
      <c r="BC7" s="467"/>
      <c r="BD7" s="467"/>
      <c r="BE7" s="467"/>
      <c r="BF7" s="467"/>
      <c r="BG7" s="467"/>
      <c r="BH7" s="467"/>
      <c r="BI7" s="467"/>
      <c r="BJ7" s="467"/>
      <c r="BK7" s="467"/>
      <c r="BL7" s="467"/>
      <c r="BM7" s="468"/>
      <c r="BN7" s="452">
        <v>30358</v>
      </c>
      <c r="BO7" s="453"/>
      <c r="BP7" s="453"/>
      <c r="BQ7" s="453"/>
      <c r="BR7" s="453"/>
      <c r="BS7" s="453"/>
      <c r="BT7" s="453"/>
      <c r="BU7" s="454"/>
      <c r="BV7" s="452">
        <v>183429</v>
      </c>
      <c r="BW7" s="453"/>
      <c r="BX7" s="453"/>
      <c r="BY7" s="453"/>
      <c r="BZ7" s="453"/>
      <c r="CA7" s="453"/>
      <c r="CB7" s="453"/>
      <c r="CC7" s="454"/>
      <c r="CD7" s="492" t="s">
        <v>106</v>
      </c>
      <c r="CE7" s="412"/>
      <c r="CF7" s="412"/>
      <c r="CG7" s="412"/>
      <c r="CH7" s="412"/>
      <c r="CI7" s="412"/>
      <c r="CJ7" s="412"/>
      <c r="CK7" s="412"/>
      <c r="CL7" s="412"/>
      <c r="CM7" s="412"/>
      <c r="CN7" s="412"/>
      <c r="CO7" s="412"/>
      <c r="CP7" s="412"/>
      <c r="CQ7" s="412"/>
      <c r="CR7" s="412"/>
      <c r="CS7" s="493"/>
      <c r="CT7" s="452">
        <v>3574868</v>
      </c>
      <c r="CU7" s="453"/>
      <c r="CV7" s="453"/>
      <c r="CW7" s="453"/>
      <c r="CX7" s="453"/>
      <c r="CY7" s="453"/>
      <c r="CZ7" s="453"/>
      <c r="DA7" s="454"/>
      <c r="DB7" s="452">
        <v>3347082</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107</v>
      </c>
      <c r="AN8" s="409"/>
      <c r="AO8" s="409"/>
      <c r="AP8" s="409"/>
      <c r="AQ8" s="409"/>
      <c r="AR8" s="409"/>
      <c r="AS8" s="409"/>
      <c r="AT8" s="410"/>
      <c r="AU8" s="510" t="s">
        <v>94</v>
      </c>
      <c r="AV8" s="511"/>
      <c r="AW8" s="511"/>
      <c r="AX8" s="511"/>
      <c r="AY8" s="466" t="s">
        <v>108</v>
      </c>
      <c r="AZ8" s="467"/>
      <c r="BA8" s="467"/>
      <c r="BB8" s="467"/>
      <c r="BC8" s="467"/>
      <c r="BD8" s="467"/>
      <c r="BE8" s="467"/>
      <c r="BF8" s="467"/>
      <c r="BG8" s="467"/>
      <c r="BH8" s="467"/>
      <c r="BI8" s="467"/>
      <c r="BJ8" s="467"/>
      <c r="BK8" s="467"/>
      <c r="BL8" s="467"/>
      <c r="BM8" s="468"/>
      <c r="BN8" s="452">
        <v>127247</v>
      </c>
      <c r="BO8" s="453"/>
      <c r="BP8" s="453"/>
      <c r="BQ8" s="453"/>
      <c r="BR8" s="453"/>
      <c r="BS8" s="453"/>
      <c r="BT8" s="453"/>
      <c r="BU8" s="454"/>
      <c r="BV8" s="452">
        <v>181597</v>
      </c>
      <c r="BW8" s="453"/>
      <c r="BX8" s="453"/>
      <c r="BY8" s="453"/>
      <c r="BZ8" s="453"/>
      <c r="CA8" s="453"/>
      <c r="CB8" s="453"/>
      <c r="CC8" s="454"/>
      <c r="CD8" s="492" t="s">
        <v>109</v>
      </c>
      <c r="CE8" s="412"/>
      <c r="CF8" s="412"/>
      <c r="CG8" s="412"/>
      <c r="CH8" s="412"/>
      <c r="CI8" s="412"/>
      <c r="CJ8" s="412"/>
      <c r="CK8" s="412"/>
      <c r="CL8" s="412"/>
      <c r="CM8" s="412"/>
      <c r="CN8" s="412"/>
      <c r="CO8" s="412"/>
      <c r="CP8" s="412"/>
      <c r="CQ8" s="412"/>
      <c r="CR8" s="412"/>
      <c r="CS8" s="493"/>
      <c r="CT8" s="555">
        <v>0.6</v>
      </c>
      <c r="CU8" s="556"/>
      <c r="CV8" s="556"/>
      <c r="CW8" s="556"/>
      <c r="CX8" s="556"/>
      <c r="CY8" s="556"/>
      <c r="CZ8" s="556"/>
      <c r="DA8" s="557"/>
      <c r="DB8" s="555">
        <v>0.62</v>
      </c>
      <c r="DC8" s="556"/>
      <c r="DD8" s="556"/>
      <c r="DE8" s="556"/>
      <c r="DF8" s="556"/>
      <c r="DG8" s="556"/>
      <c r="DH8" s="556"/>
      <c r="DI8" s="557"/>
    </row>
    <row r="9" spans="1:119" ht="18.75" customHeight="1" thickBot="1" x14ac:dyDescent="0.2">
      <c r="A9" s="178"/>
      <c r="B9" s="584" t="s">
        <v>110</v>
      </c>
      <c r="C9" s="585"/>
      <c r="D9" s="585"/>
      <c r="E9" s="585"/>
      <c r="F9" s="585"/>
      <c r="G9" s="585"/>
      <c r="H9" s="585"/>
      <c r="I9" s="585"/>
      <c r="J9" s="585"/>
      <c r="K9" s="503"/>
      <c r="L9" s="586" t="s">
        <v>111</v>
      </c>
      <c r="M9" s="587"/>
      <c r="N9" s="587"/>
      <c r="O9" s="587"/>
      <c r="P9" s="587"/>
      <c r="Q9" s="588"/>
      <c r="R9" s="589">
        <v>12318</v>
      </c>
      <c r="S9" s="590"/>
      <c r="T9" s="590"/>
      <c r="U9" s="590"/>
      <c r="V9" s="591"/>
      <c r="W9" s="521" t="s">
        <v>112</v>
      </c>
      <c r="X9" s="522"/>
      <c r="Y9" s="522"/>
      <c r="Z9" s="522"/>
      <c r="AA9" s="522"/>
      <c r="AB9" s="522"/>
      <c r="AC9" s="522"/>
      <c r="AD9" s="522"/>
      <c r="AE9" s="522"/>
      <c r="AF9" s="522"/>
      <c r="AG9" s="522"/>
      <c r="AH9" s="522"/>
      <c r="AI9" s="522"/>
      <c r="AJ9" s="522"/>
      <c r="AK9" s="522"/>
      <c r="AL9" s="592"/>
      <c r="AM9" s="509" t="s">
        <v>113</v>
      </c>
      <c r="AN9" s="409"/>
      <c r="AO9" s="409"/>
      <c r="AP9" s="409"/>
      <c r="AQ9" s="409"/>
      <c r="AR9" s="409"/>
      <c r="AS9" s="409"/>
      <c r="AT9" s="410"/>
      <c r="AU9" s="510" t="s">
        <v>94</v>
      </c>
      <c r="AV9" s="511"/>
      <c r="AW9" s="511"/>
      <c r="AX9" s="511"/>
      <c r="AY9" s="466" t="s">
        <v>114</v>
      </c>
      <c r="AZ9" s="467"/>
      <c r="BA9" s="467"/>
      <c r="BB9" s="467"/>
      <c r="BC9" s="467"/>
      <c r="BD9" s="467"/>
      <c r="BE9" s="467"/>
      <c r="BF9" s="467"/>
      <c r="BG9" s="467"/>
      <c r="BH9" s="467"/>
      <c r="BI9" s="467"/>
      <c r="BJ9" s="467"/>
      <c r="BK9" s="467"/>
      <c r="BL9" s="467"/>
      <c r="BM9" s="468"/>
      <c r="BN9" s="452">
        <v>-54350</v>
      </c>
      <c r="BO9" s="453"/>
      <c r="BP9" s="453"/>
      <c r="BQ9" s="453"/>
      <c r="BR9" s="453"/>
      <c r="BS9" s="453"/>
      <c r="BT9" s="453"/>
      <c r="BU9" s="454"/>
      <c r="BV9" s="452">
        <v>-5523</v>
      </c>
      <c r="BW9" s="453"/>
      <c r="BX9" s="453"/>
      <c r="BY9" s="453"/>
      <c r="BZ9" s="453"/>
      <c r="CA9" s="453"/>
      <c r="CB9" s="453"/>
      <c r="CC9" s="454"/>
      <c r="CD9" s="492" t="s">
        <v>115</v>
      </c>
      <c r="CE9" s="412"/>
      <c r="CF9" s="412"/>
      <c r="CG9" s="412"/>
      <c r="CH9" s="412"/>
      <c r="CI9" s="412"/>
      <c r="CJ9" s="412"/>
      <c r="CK9" s="412"/>
      <c r="CL9" s="412"/>
      <c r="CM9" s="412"/>
      <c r="CN9" s="412"/>
      <c r="CO9" s="412"/>
      <c r="CP9" s="412"/>
      <c r="CQ9" s="412"/>
      <c r="CR9" s="412"/>
      <c r="CS9" s="493"/>
      <c r="CT9" s="449">
        <v>9.6</v>
      </c>
      <c r="CU9" s="450"/>
      <c r="CV9" s="450"/>
      <c r="CW9" s="450"/>
      <c r="CX9" s="450"/>
      <c r="CY9" s="450"/>
      <c r="CZ9" s="450"/>
      <c r="DA9" s="451"/>
      <c r="DB9" s="449">
        <v>8.8000000000000007</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116</v>
      </c>
      <c r="M10" s="409"/>
      <c r="N10" s="409"/>
      <c r="O10" s="409"/>
      <c r="P10" s="409"/>
      <c r="Q10" s="410"/>
      <c r="R10" s="405">
        <v>12486</v>
      </c>
      <c r="S10" s="406"/>
      <c r="T10" s="406"/>
      <c r="U10" s="406"/>
      <c r="V10" s="465"/>
      <c r="W10" s="593"/>
      <c r="X10" s="403"/>
      <c r="Y10" s="403"/>
      <c r="Z10" s="403"/>
      <c r="AA10" s="403"/>
      <c r="AB10" s="403"/>
      <c r="AC10" s="403"/>
      <c r="AD10" s="403"/>
      <c r="AE10" s="403"/>
      <c r="AF10" s="403"/>
      <c r="AG10" s="403"/>
      <c r="AH10" s="403"/>
      <c r="AI10" s="403"/>
      <c r="AJ10" s="403"/>
      <c r="AK10" s="403"/>
      <c r="AL10" s="594"/>
      <c r="AM10" s="509" t="s">
        <v>117</v>
      </c>
      <c r="AN10" s="409"/>
      <c r="AO10" s="409"/>
      <c r="AP10" s="409"/>
      <c r="AQ10" s="409"/>
      <c r="AR10" s="409"/>
      <c r="AS10" s="409"/>
      <c r="AT10" s="410"/>
      <c r="AU10" s="510" t="s">
        <v>94</v>
      </c>
      <c r="AV10" s="511"/>
      <c r="AW10" s="511"/>
      <c r="AX10" s="511"/>
      <c r="AY10" s="466" t="s">
        <v>118</v>
      </c>
      <c r="AZ10" s="467"/>
      <c r="BA10" s="467"/>
      <c r="BB10" s="467"/>
      <c r="BC10" s="467"/>
      <c r="BD10" s="467"/>
      <c r="BE10" s="467"/>
      <c r="BF10" s="467"/>
      <c r="BG10" s="467"/>
      <c r="BH10" s="467"/>
      <c r="BI10" s="467"/>
      <c r="BJ10" s="467"/>
      <c r="BK10" s="467"/>
      <c r="BL10" s="467"/>
      <c r="BM10" s="468"/>
      <c r="BN10" s="452">
        <v>90222</v>
      </c>
      <c r="BO10" s="453"/>
      <c r="BP10" s="453"/>
      <c r="BQ10" s="453"/>
      <c r="BR10" s="453"/>
      <c r="BS10" s="453"/>
      <c r="BT10" s="453"/>
      <c r="BU10" s="454"/>
      <c r="BV10" s="452">
        <v>100108</v>
      </c>
      <c r="BW10" s="453"/>
      <c r="BX10" s="453"/>
      <c r="BY10" s="453"/>
      <c r="BZ10" s="453"/>
      <c r="CA10" s="453"/>
      <c r="CB10" s="453"/>
      <c r="CC10" s="45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120</v>
      </c>
      <c r="M11" s="414"/>
      <c r="N11" s="414"/>
      <c r="O11" s="414"/>
      <c r="P11" s="414"/>
      <c r="Q11" s="415"/>
      <c r="R11" s="581" t="s">
        <v>121</v>
      </c>
      <c r="S11" s="582"/>
      <c r="T11" s="582"/>
      <c r="U11" s="582"/>
      <c r="V11" s="583"/>
      <c r="W11" s="593"/>
      <c r="X11" s="403"/>
      <c r="Y11" s="403"/>
      <c r="Z11" s="403"/>
      <c r="AA11" s="403"/>
      <c r="AB11" s="403"/>
      <c r="AC11" s="403"/>
      <c r="AD11" s="403"/>
      <c r="AE11" s="403"/>
      <c r="AF11" s="403"/>
      <c r="AG11" s="403"/>
      <c r="AH11" s="403"/>
      <c r="AI11" s="403"/>
      <c r="AJ11" s="403"/>
      <c r="AK11" s="403"/>
      <c r="AL11" s="594"/>
      <c r="AM11" s="509" t="s">
        <v>122</v>
      </c>
      <c r="AN11" s="409"/>
      <c r="AO11" s="409"/>
      <c r="AP11" s="409"/>
      <c r="AQ11" s="409"/>
      <c r="AR11" s="409"/>
      <c r="AS11" s="409"/>
      <c r="AT11" s="410"/>
      <c r="AU11" s="510" t="s">
        <v>123</v>
      </c>
      <c r="AV11" s="511"/>
      <c r="AW11" s="511"/>
      <c r="AX11" s="511"/>
      <c r="AY11" s="466" t="s">
        <v>124</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125</v>
      </c>
      <c r="CE11" s="412"/>
      <c r="CF11" s="412"/>
      <c r="CG11" s="412"/>
      <c r="CH11" s="412"/>
      <c r="CI11" s="412"/>
      <c r="CJ11" s="412"/>
      <c r="CK11" s="412"/>
      <c r="CL11" s="412"/>
      <c r="CM11" s="412"/>
      <c r="CN11" s="412"/>
      <c r="CO11" s="412"/>
      <c r="CP11" s="412"/>
      <c r="CQ11" s="412"/>
      <c r="CR11" s="412"/>
      <c r="CS11" s="493"/>
      <c r="CT11" s="555" t="s">
        <v>126</v>
      </c>
      <c r="CU11" s="556"/>
      <c r="CV11" s="556"/>
      <c r="CW11" s="556"/>
      <c r="CX11" s="556"/>
      <c r="CY11" s="556"/>
      <c r="CZ11" s="556"/>
      <c r="DA11" s="557"/>
      <c r="DB11" s="555" t="s">
        <v>127</v>
      </c>
      <c r="DC11" s="556"/>
      <c r="DD11" s="556"/>
      <c r="DE11" s="556"/>
      <c r="DF11" s="556"/>
      <c r="DG11" s="556"/>
      <c r="DH11" s="556"/>
      <c r="DI11" s="557"/>
    </row>
    <row r="12" spans="1:119" ht="18.75" customHeight="1" x14ac:dyDescent="0.15">
      <c r="A12" s="178"/>
      <c r="B12" s="558" t="s">
        <v>128</v>
      </c>
      <c r="C12" s="559"/>
      <c r="D12" s="559"/>
      <c r="E12" s="559"/>
      <c r="F12" s="559"/>
      <c r="G12" s="559"/>
      <c r="H12" s="559"/>
      <c r="I12" s="559"/>
      <c r="J12" s="559"/>
      <c r="K12" s="560"/>
      <c r="L12" s="567" t="s">
        <v>129</v>
      </c>
      <c r="M12" s="568"/>
      <c r="N12" s="568"/>
      <c r="O12" s="568"/>
      <c r="P12" s="568"/>
      <c r="Q12" s="569"/>
      <c r="R12" s="570">
        <v>12615</v>
      </c>
      <c r="S12" s="571"/>
      <c r="T12" s="571"/>
      <c r="U12" s="571"/>
      <c r="V12" s="572"/>
      <c r="W12" s="573" t="s">
        <v>1</v>
      </c>
      <c r="X12" s="511"/>
      <c r="Y12" s="511"/>
      <c r="Z12" s="511"/>
      <c r="AA12" s="511"/>
      <c r="AB12" s="574"/>
      <c r="AC12" s="575" t="s">
        <v>130</v>
      </c>
      <c r="AD12" s="576"/>
      <c r="AE12" s="576"/>
      <c r="AF12" s="576"/>
      <c r="AG12" s="577"/>
      <c r="AH12" s="575" t="s">
        <v>131</v>
      </c>
      <c r="AI12" s="576"/>
      <c r="AJ12" s="576"/>
      <c r="AK12" s="576"/>
      <c r="AL12" s="578"/>
      <c r="AM12" s="509" t="s">
        <v>132</v>
      </c>
      <c r="AN12" s="409"/>
      <c r="AO12" s="409"/>
      <c r="AP12" s="409"/>
      <c r="AQ12" s="409"/>
      <c r="AR12" s="409"/>
      <c r="AS12" s="409"/>
      <c r="AT12" s="410"/>
      <c r="AU12" s="510" t="s">
        <v>94</v>
      </c>
      <c r="AV12" s="511"/>
      <c r="AW12" s="511"/>
      <c r="AX12" s="511"/>
      <c r="AY12" s="466" t="s">
        <v>133</v>
      </c>
      <c r="AZ12" s="467"/>
      <c r="BA12" s="467"/>
      <c r="BB12" s="467"/>
      <c r="BC12" s="467"/>
      <c r="BD12" s="467"/>
      <c r="BE12" s="467"/>
      <c r="BF12" s="467"/>
      <c r="BG12" s="467"/>
      <c r="BH12" s="467"/>
      <c r="BI12" s="467"/>
      <c r="BJ12" s="467"/>
      <c r="BK12" s="467"/>
      <c r="BL12" s="467"/>
      <c r="BM12" s="468"/>
      <c r="BN12" s="452">
        <v>17255</v>
      </c>
      <c r="BO12" s="453"/>
      <c r="BP12" s="453"/>
      <c r="BQ12" s="453"/>
      <c r="BR12" s="453"/>
      <c r="BS12" s="453"/>
      <c r="BT12" s="453"/>
      <c r="BU12" s="454"/>
      <c r="BV12" s="452">
        <v>440850</v>
      </c>
      <c r="BW12" s="453"/>
      <c r="BX12" s="453"/>
      <c r="BY12" s="453"/>
      <c r="BZ12" s="453"/>
      <c r="CA12" s="453"/>
      <c r="CB12" s="453"/>
      <c r="CC12" s="454"/>
      <c r="CD12" s="492" t="s">
        <v>134</v>
      </c>
      <c r="CE12" s="412"/>
      <c r="CF12" s="412"/>
      <c r="CG12" s="412"/>
      <c r="CH12" s="412"/>
      <c r="CI12" s="412"/>
      <c r="CJ12" s="412"/>
      <c r="CK12" s="412"/>
      <c r="CL12" s="412"/>
      <c r="CM12" s="412"/>
      <c r="CN12" s="412"/>
      <c r="CO12" s="412"/>
      <c r="CP12" s="412"/>
      <c r="CQ12" s="412"/>
      <c r="CR12" s="412"/>
      <c r="CS12" s="493"/>
      <c r="CT12" s="555" t="s">
        <v>135</v>
      </c>
      <c r="CU12" s="556"/>
      <c r="CV12" s="556"/>
      <c r="CW12" s="556"/>
      <c r="CX12" s="556"/>
      <c r="CY12" s="556"/>
      <c r="CZ12" s="556"/>
      <c r="DA12" s="557"/>
      <c r="DB12" s="555" t="s">
        <v>126</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136</v>
      </c>
      <c r="N13" s="537"/>
      <c r="O13" s="537"/>
      <c r="P13" s="537"/>
      <c r="Q13" s="538"/>
      <c r="R13" s="539">
        <v>12556</v>
      </c>
      <c r="S13" s="540"/>
      <c r="T13" s="540"/>
      <c r="U13" s="540"/>
      <c r="V13" s="541"/>
      <c r="W13" s="542" t="s">
        <v>137</v>
      </c>
      <c r="X13" s="438"/>
      <c r="Y13" s="438"/>
      <c r="Z13" s="438"/>
      <c r="AA13" s="438"/>
      <c r="AB13" s="439"/>
      <c r="AC13" s="405">
        <v>546</v>
      </c>
      <c r="AD13" s="406"/>
      <c r="AE13" s="406"/>
      <c r="AF13" s="406"/>
      <c r="AG13" s="407"/>
      <c r="AH13" s="405">
        <v>552</v>
      </c>
      <c r="AI13" s="406"/>
      <c r="AJ13" s="406"/>
      <c r="AK13" s="406"/>
      <c r="AL13" s="465"/>
      <c r="AM13" s="509" t="s">
        <v>138</v>
      </c>
      <c r="AN13" s="409"/>
      <c r="AO13" s="409"/>
      <c r="AP13" s="409"/>
      <c r="AQ13" s="409"/>
      <c r="AR13" s="409"/>
      <c r="AS13" s="409"/>
      <c r="AT13" s="410"/>
      <c r="AU13" s="510" t="s">
        <v>139</v>
      </c>
      <c r="AV13" s="511"/>
      <c r="AW13" s="511"/>
      <c r="AX13" s="511"/>
      <c r="AY13" s="466" t="s">
        <v>140</v>
      </c>
      <c r="AZ13" s="467"/>
      <c r="BA13" s="467"/>
      <c r="BB13" s="467"/>
      <c r="BC13" s="467"/>
      <c r="BD13" s="467"/>
      <c r="BE13" s="467"/>
      <c r="BF13" s="467"/>
      <c r="BG13" s="467"/>
      <c r="BH13" s="467"/>
      <c r="BI13" s="467"/>
      <c r="BJ13" s="467"/>
      <c r="BK13" s="467"/>
      <c r="BL13" s="467"/>
      <c r="BM13" s="468"/>
      <c r="BN13" s="452">
        <v>18617</v>
      </c>
      <c r="BO13" s="453"/>
      <c r="BP13" s="453"/>
      <c r="BQ13" s="453"/>
      <c r="BR13" s="453"/>
      <c r="BS13" s="453"/>
      <c r="BT13" s="453"/>
      <c r="BU13" s="454"/>
      <c r="BV13" s="452">
        <v>-346265</v>
      </c>
      <c r="BW13" s="453"/>
      <c r="BX13" s="453"/>
      <c r="BY13" s="453"/>
      <c r="BZ13" s="453"/>
      <c r="CA13" s="453"/>
      <c r="CB13" s="453"/>
      <c r="CC13" s="454"/>
      <c r="CD13" s="492" t="s">
        <v>141</v>
      </c>
      <c r="CE13" s="412"/>
      <c r="CF13" s="412"/>
      <c r="CG13" s="412"/>
      <c r="CH13" s="412"/>
      <c r="CI13" s="412"/>
      <c r="CJ13" s="412"/>
      <c r="CK13" s="412"/>
      <c r="CL13" s="412"/>
      <c r="CM13" s="412"/>
      <c r="CN13" s="412"/>
      <c r="CO13" s="412"/>
      <c r="CP13" s="412"/>
      <c r="CQ13" s="412"/>
      <c r="CR13" s="412"/>
      <c r="CS13" s="493"/>
      <c r="CT13" s="449">
        <v>8.5</v>
      </c>
      <c r="CU13" s="450"/>
      <c r="CV13" s="450"/>
      <c r="CW13" s="450"/>
      <c r="CX13" s="450"/>
      <c r="CY13" s="450"/>
      <c r="CZ13" s="450"/>
      <c r="DA13" s="451"/>
      <c r="DB13" s="449">
        <v>8.1</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142</v>
      </c>
      <c r="M14" s="579"/>
      <c r="N14" s="579"/>
      <c r="O14" s="579"/>
      <c r="P14" s="579"/>
      <c r="Q14" s="580"/>
      <c r="R14" s="539">
        <v>12669</v>
      </c>
      <c r="S14" s="540"/>
      <c r="T14" s="540"/>
      <c r="U14" s="540"/>
      <c r="V14" s="541"/>
      <c r="W14" s="543"/>
      <c r="X14" s="441"/>
      <c r="Y14" s="441"/>
      <c r="Z14" s="441"/>
      <c r="AA14" s="441"/>
      <c r="AB14" s="442"/>
      <c r="AC14" s="532">
        <v>9.1999999999999993</v>
      </c>
      <c r="AD14" s="533"/>
      <c r="AE14" s="533"/>
      <c r="AF14" s="533"/>
      <c r="AG14" s="534"/>
      <c r="AH14" s="532">
        <v>8.9</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143</v>
      </c>
      <c r="CE14" s="490"/>
      <c r="CF14" s="490"/>
      <c r="CG14" s="490"/>
      <c r="CH14" s="490"/>
      <c r="CI14" s="490"/>
      <c r="CJ14" s="490"/>
      <c r="CK14" s="490"/>
      <c r="CL14" s="490"/>
      <c r="CM14" s="490"/>
      <c r="CN14" s="490"/>
      <c r="CO14" s="490"/>
      <c r="CP14" s="490"/>
      <c r="CQ14" s="490"/>
      <c r="CR14" s="490"/>
      <c r="CS14" s="491"/>
      <c r="CT14" s="549">
        <v>40.9</v>
      </c>
      <c r="CU14" s="550"/>
      <c r="CV14" s="550"/>
      <c r="CW14" s="550"/>
      <c r="CX14" s="550"/>
      <c r="CY14" s="550"/>
      <c r="CZ14" s="550"/>
      <c r="DA14" s="551"/>
      <c r="DB14" s="549">
        <v>30.2</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144</v>
      </c>
      <c r="N15" s="537"/>
      <c r="O15" s="537"/>
      <c r="P15" s="537"/>
      <c r="Q15" s="538"/>
      <c r="R15" s="539">
        <v>12609</v>
      </c>
      <c r="S15" s="540"/>
      <c r="T15" s="540"/>
      <c r="U15" s="540"/>
      <c r="V15" s="541"/>
      <c r="W15" s="542" t="s">
        <v>145</v>
      </c>
      <c r="X15" s="438"/>
      <c r="Y15" s="438"/>
      <c r="Z15" s="438"/>
      <c r="AA15" s="438"/>
      <c r="AB15" s="439"/>
      <c r="AC15" s="405">
        <v>2196</v>
      </c>
      <c r="AD15" s="406"/>
      <c r="AE15" s="406"/>
      <c r="AF15" s="406"/>
      <c r="AG15" s="407"/>
      <c r="AH15" s="405">
        <v>2321</v>
      </c>
      <c r="AI15" s="406"/>
      <c r="AJ15" s="406"/>
      <c r="AK15" s="406"/>
      <c r="AL15" s="465"/>
      <c r="AM15" s="509"/>
      <c r="AN15" s="409"/>
      <c r="AO15" s="409"/>
      <c r="AP15" s="409"/>
      <c r="AQ15" s="409"/>
      <c r="AR15" s="409"/>
      <c r="AS15" s="409"/>
      <c r="AT15" s="410"/>
      <c r="AU15" s="510"/>
      <c r="AV15" s="511"/>
      <c r="AW15" s="511"/>
      <c r="AX15" s="511"/>
      <c r="AY15" s="478" t="s">
        <v>146</v>
      </c>
      <c r="AZ15" s="479"/>
      <c r="BA15" s="479"/>
      <c r="BB15" s="479"/>
      <c r="BC15" s="479"/>
      <c r="BD15" s="479"/>
      <c r="BE15" s="479"/>
      <c r="BF15" s="479"/>
      <c r="BG15" s="479"/>
      <c r="BH15" s="479"/>
      <c r="BI15" s="479"/>
      <c r="BJ15" s="479"/>
      <c r="BK15" s="479"/>
      <c r="BL15" s="479"/>
      <c r="BM15" s="480"/>
      <c r="BN15" s="481">
        <v>1633259</v>
      </c>
      <c r="BO15" s="482"/>
      <c r="BP15" s="482"/>
      <c r="BQ15" s="482"/>
      <c r="BR15" s="482"/>
      <c r="BS15" s="482"/>
      <c r="BT15" s="482"/>
      <c r="BU15" s="483"/>
      <c r="BV15" s="481">
        <v>1687622</v>
      </c>
      <c r="BW15" s="482"/>
      <c r="BX15" s="482"/>
      <c r="BY15" s="482"/>
      <c r="BZ15" s="482"/>
      <c r="CA15" s="482"/>
      <c r="CB15" s="482"/>
      <c r="CC15" s="483"/>
      <c r="CD15" s="552" t="s">
        <v>147</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148</v>
      </c>
      <c r="M16" s="527"/>
      <c r="N16" s="527"/>
      <c r="O16" s="527"/>
      <c r="P16" s="527"/>
      <c r="Q16" s="528"/>
      <c r="R16" s="529" t="s">
        <v>149</v>
      </c>
      <c r="S16" s="530"/>
      <c r="T16" s="530"/>
      <c r="U16" s="530"/>
      <c r="V16" s="531"/>
      <c r="W16" s="543"/>
      <c r="X16" s="441"/>
      <c r="Y16" s="441"/>
      <c r="Z16" s="441"/>
      <c r="AA16" s="441"/>
      <c r="AB16" s="442"/>
      <c r="AC16" s="532">
        <v>36.9</v>
      </c>
      <c r="AD16" s="533"/>
      <c r="AE16" s="533"/>
      <c r="AF16" s="533"/>
      <c r="AG16" s="534"/>
      <c r="AH16" s="532">
        <v>37.5</v>
      </c>
      <c r="AI16" s="533"/>
      <c r="AJ16" s="533"/>
      <c r="AK16" s="533"/>
      <c r="AL16" s="535"/>
      <c r="AM16" s="509"/>
      <c r="AN16" s="409"/>
      <c r="AO16" s="409"/>
      <c r="AP16" s="409"/>
      <c r="AQ16" s="409"/>
      <c r="AR16" s="409"/>
      <c r="AS16" s="409"/>
      <c r="AT16" s="410"/>
      <c r="AU16" s="510"/>
      <c r="AV16" s="511"/>
      <c r="AW16" s="511"/>
      <c r="AX16" s="511"/>
      <c r="AY16" s="466" t="s">
        <v>150</v>
      </c>
      <c r="AZ16" s="467"/>
      <c r="BA16" s="467"/>
      <c r="BB16" s="467"/>
      <c r="BC16" s="467"/>
      <c r="BD16" s="467"/>
      <c r="BE16" s="467"/>
      <c r="BF16" s="467"/>
      <c r="BG16" s="467"/>
      <c r="BH16" s="467"/>
      <c r="BI16" s="467"/>
      <c r="BJ16" s="467"/>
      <c r="BK16" s="467"/>
      <c r="BL16" s="467"/>
      <c r="BM16" s="468"/>
      <c r="BN16" s="452">
        <v>2912425</v>
      </c>
      <c r="BO16" s="453"/>
      <c r="BP16" s="453"/>
      <c r="BQ16" s="453"/>
      <c r="BR16" s="453"/>
      <c r="BS16" s="453"/>
      <c r="BT16" s="453"/>
      <c r="BU16" s="454"/>
      <c r="BV16" s="452">
        <v>2740662</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151</v>
      </c>
      <c r="N17" s="546"/>
      <c r="O17" s="546"/>
      <c r="P17" s="546"/>
      <c r="Q17" s="547"/>
      <c r="R17" s="529" t="s">
        <v>149</v>
      </c>
      <c r="S17" s="530"/>
      <c r="T17" s="530"/>
      <c r="U17" s="530"/>
      <c r="V17" s="531"/>
      <c r="W17" s="542" t="s">
        <v>152</v>
      </c>
      <c r="X17" s="438"/>
      <c r="Y17" s="438"/>
      <c r="Z17" s="438"/>
      <c r="AA17" s="438"/>
      <c r="AB17" s="439"/>
      <c r="AC17" s="405">
        <v>3204</v>
      </c>
      <c r="AD17" s="406"/>
      <c r="AE17" s="406"/>
      <c r="AF17" s="406"/>
      <c r="AG17" s="407"/>
      <c r="AH17" s="405">
        <v>3318</v>
      </c>
      <c r="AI17" s="406"/>
      <c r="AJ17" s="406"/>
      <c r="AK17" s="406"/>
      <c r="AL17" s="465"/>
      <c r="AM17" s="509"/>
      <c r="AN17" s="409"/>
      <c r="AO17" s="409"/>
      <c r="AP17" s="409"/>
      <c r="AQ17" s="409"/>
      <c r="AR17" s="409"/>
      <c r="AS17" s="409"/>
      <c r="AT17" s="410"/>
      <c r="AU17" s="510"/>
      <c r="AV17" s="511"/>
      <c r="AW17" s="511"/>
      <c r="AX17" s="511"/>
      <c r="AY17" s="466" t="s">
        <v>153</v>
      </c>
      <c r="AZ17" s="467"/>
      <c r="BA17" s="467"/>
      <c r="BB17" s="467"/>
      <c r="BC17" s="467"/>
      <c r="BD17" s="467"/>
      <c r="BE17" s="467"/>
      <c r="BF17" s="467"/>
      <c r="BG17" s="467"/>
      <c r="BH17" s="467"/>
      <c r="BI17" s="467"/>
      <c r="BJ17" s="467"/>
      <c r="BK17" s="467"/>
      <c r="BL17" s="467"/>
      <c r="BM17" s="468"/>
      <c r="BN17" s="452">
        <v>2056069</v>
      </c>
      <c r="BO17" s="453"/>
      <c r="BP17" s="453"/>
      <c r="BQ17" s="453"/>
      <c r="BR17" s="453"/>
      <c r="BS17" s="453"/>
      <c r="BT17" s="453"/>
      <c r="BU17" s="454"/>
      <c r="BV17" s="452">
        <v>2134449</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154</v>
      </c>
      <c r="C18" s="503"/>
      <c r="D18" s="503"/>
      <c r="E18" s="504"/>
      <c r="F18" s="504"/>
      <c r="G18" s="504"/>
      <c r="H18" s="504"/>
      <c r="I18" s="504"/>
      <c r="J18" s="504"/>
      <c r="K18" s="504"/>
      <c r="L18" s="505">
        <v>31.3</v>
      </c>
      <c r="M18" s="505"/>
      <c r="N18" s="505"/>
      <c r="O18" s="505"/>
      <c r="P18" s="505"/>
      <c r="Q18" s="505"/>
      <c r="R18" s="506"/>
      <c r="S18" s="506"/>
      <c r="T18" s="506"/>
      <c r="U18" s="506"/>
      <c r="V18" s="507"/>
      <c r="W18" s="523"/>
      <c r="X18" s="524"/>
      <c r="Y18" s="524"/>
      <c r="Z18" s="524"/>
      <c r="AA18" s="524"/>
      <c r="AB18" s="548"/>
      <c r="AC18" s="422">
        <v>53.9</v>
      </c>
      <c r="AD18" s="423"/>
      <c r="AE18" s="423"/>
      <c r="AF18" s="423"/>
      <c r="AG18" s="508"/>
      <c r="AH18" s="422">
        <v>53.6</v>
      </c>
      <c r="AI18" s="423"/>
      <c r="AJ18" s="423"/>
      <c r="AK18" s="423"/>
      <c r="AL18" s="424"/>
      <c r="AM18" s="509"/>
      <c r="AN18" s="409"/>
      <c r="AO18" s="409"/>
      <c r="AP18" s="409"/>
      <c r="AQ18" s="409"/>
      <c r="AR18" s="409"/>
      <c r="AS18" s="409"/>
      <c r="AT18" s="410"/>
      <c r="AU18" s="510"/>
      <c r="AV18" s="511"/>
      <c r="AW18" s="511"/>
      <c r="AX18" s="511"/>
      <c r="AY18" s="466" t="s">
        <v>155</v>
      </c>
      <c r="AZ18" s="467"/>
      <c r="BA18" s="467"/>
      <c r="BB18" s="467"/>
      <c r="BC18" s="467"/>
      <c r="BD18" s="467"/>
      <c r="BE18" s="467"/>
      <c r="BF18" s="467"/>
      <c r="BG18" s="467"/>
      <c r="BH18" s="467"/>
      <c r="BI18" s="467"/>
      <c r="BJ18" s="467"/>
      <c r="BK18" s="467"/>
      <c r="BL18" s="467"/>
      <c r="BM18" s="468"/>
      <c r="BN18" s="452">
        <v>2939463</v>
      </c>
      <c r="BO18" s="453"/>
      <c r="BP18" s="453"/>
      <c r="BQ18" s="453"/>
      <c r="BR18" s="453"/>
      <c r="BS18" s="453"/>
      <c r="BT18" s="453"/>
      <c r="BU18" s="454"/>
      <c r="BV18" s="452">
        <v>2782672</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156</v>
      </c>
      <c r="C19" s="503"/>
      <c r="D19" s="503"/>
      <c r="E19" s="504"/>
      <c r="F19" s="504"/>
      <c r="G19" s="504"/>
      <c r="H19" s="504"/>
      <c r="I19" s="504"/>
      <c r="J19" s="504"/>
      <c r="K19" s="504"/>
      <c r="L19" s="512">
        <v>394</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157</v>
      </c>
      <c r="AZ19" s="467"/>
      <c r="BA19" s="467"/>
      <c r="BB19" s="467"/>
      <c r="BC19" s="467"/>
      <c r="BD19" s="467"/>
      <c r="BE19" s="467"/>
      <c r="BF19" s="467"/>
      <c r="BG19" s="467"/>
      <c r="BH19" s="467"/>
      <c r="BI19" s="467"/>
      <c r="BJ19" s="467"/>
      <c r="BK19" s="467"/>
      <c r="BL19" s="467"/>
      <c r="BM19" s="468"/>
      <c r="BN19" s="452">
        <v>4419796</v>
      </c>
      <c r="BO19" s="453"/>
      <c r="BP19" s="453"/>
      <c r="BQ19" s="453"/>
      <c r="BR19" s="453"/>
      <c r="BS19" s="453"/>
      <c r="BT19" s="453"/>
      <c r="BU19" s="454"/>
      <c r="BV19" s="452">
        <v>4477054</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158</v>
      </c>
      <c r="C20" s="503"/>
      <c r="D20" s="503"/>
      <c r="E20" s="504"/>
      <c r="F20" s="504"/>
      <c r="G20" s="504"/>
      <c r="H20" s="504"/>
      <c r="I20" s="504"/>
      <c r="J20" s="504"/>
      <c r="K20" s="504"/>
      <c r="L20" s="512">
        <v>4382</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159</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160</v>
      </c>
      <c r="C22" s="429"/>
      <c r="D22" s="430"/>
      <c r="E22" s="437" t="s">
        <v>1</v>
      </c>
      <c r="F22" s="438"/>
      <c r="G22" s="438"/>
      <c r="H22" s="438"/>
      <c r="I22" s="438"/>
      <c r="J22" s="438"/>
      <c r="K22" s="439"/>
      <c r="L22" s="437" t="s">
        <v>161</v>
      </c>
      <c r="M22" s="438"/>
      <c r="N22" s="438"/>
      <c r="O22" s="438"/>
      <c r="P22" s="439"/>
      <c r="Q22" s="443" t="s">
        <v>162</v>
      </c>
      <c r="R22" s="444"/>
      <c r="S22" s="444"/>
      <c r="T22" s="444"/>
      <c r="U22" s="444"/>
      <c r="V22" s="445"/>
      <c r="W22" s="494" t="s">
        <v>163</v>
      </c>
      <c r="X22" s="429"/>
      <c r="Y22" s="430"/>
      <c r="Z22" s="437" t="s">
        <v>1</v>
      </c>
      <c r="AA22" s="438"/>
      <c r="AB22" s="438"/>
      <c r="AC22" s="438"/>
      <c r="AD22" s="438"/>
      <c r="AE22" s="438"/>
      <c r="AF22" s="438"/>
      <c r="AG22" s="439"/>
      <c r="AH22" s="455" t="s">
        <v>164</v>
      </c>
      <c r="AI22" s="438"/>
      <c r="AJ22" s="438"/>
      <c r="AK22" s="438"/>
      <c r="AL22" s="439"/>
      <c r="AM22" s="455" t="s">
        <v>165</v>
      </c>
      <c r="AN22" s="456"/>
      <c r="AO22" s="456"/>
      <c r="AP22" s="456"/>
      <c r="AQ22" s="456"/>
      <c r="AR22" s="457"/>
      <c r="AS22" s="443" t="s">
        <v>162</v>
      </c>
      <c r="AT22" s="444"/>
      <c r="AU22" s="444"/>
      <c r="AV22" s="444"/>
      <c r="AW22" s="444"/>
      <c r="AX22" s="461"/>
      <c r="AY22" s="478" t="s">
        <v>166</v>
      </c>
      <c r="AZ22" s="479"/>
      <c r="BA22" s="479"/>
      <c r="BB22" s="479"/>
      <c r="BC22" s="479"/>
      <c r="BD22" s="479"/>
      <c r="BE22" s="479"/>
      <c r="BF22" s="479"/>
      <c r="BG22" s="479"/>
      <c r="BH22" s="479"/>
      <c r="BI22" s="479"/>
      <c r="BJ22" s="479"/>
      <c r="BK22" s="479"/>
      <c r="BL22" s="479"/>
      <c r="BM22" s="480"/>
      <c r="BN22" s="481">
        <v>6266283</v>
      </c>
      <c r="BO22" s="482"/>
      <c r="BP22" s="482"/>
      <c r="BQ22" s="482"/>
      <c r="BR22" s="482"/>
      <c r="BS22" s="482"/>
      <c r="BT22" s="482"/>
      <c r="BU22" s="483"/>
      <c r="BV22" s="481">
        <v>5713539</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167</v>
      </c>
      <c r="AZ23" s="467"/>
      <c r="BA23" s="467"/>
      <c r="BB23" s="467"/>
      <c r="BC23" s="467"/>
      <c r="BD23" s="467"/>
      <c r="BE23" s="467"/>
      <c r="BF23" s="467"/>
      <c r="BG23" s="467"/>
      <c r="BH23" s="467"/>
      <c r="BI23" s="467"/>
      <c r="BJ23" s="467"/>
      <c r="BK23" s="467"/>
      <c r="BL23" s="467"/>
      <c r="BM23" s="468"/>
      <c r="BN23" s="452">
        <v>5355405</v>
      </c>
      <c r="BO23" s="453"/>
      <c r="BP23" s="453"/>
      <c r="BQ23" s="453"/>
      <c r="BR23" s="453"/>
      <c r="BS23" s="453"/>
      <c r="BT23" s="453"/>
      <c r="BU23" s="454"/>
      <c r="BV23" s="452">
        <v>4901724</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168</v>
      </c>
      <c r="F24" s="409"/>
      <c r="G24" s="409"/>
      <c r="H24" s="409"/>
      <c r="I24" s="409"/>
      <c r="J24" s="409"/>
      <c r="K24" s="410"/>
      <c r="L24" s="405">
        <v>1</v>
      </c>
      <c r="M24" s="406"/>
      <c r="N24" s="406"/>
      <c r="O24" s="406"/>
      <c r="P24" s="407"/>
      <c r="Q24" s="405">
        <v>7389</v>
      </c>
      <c r="R24" s="406"/>
      <c r="S24" s="406"/>
      <c r="T24" s="406"/>
      <c r="U24" s="406"/>
      <c r="V24" s="407"/>
      <c r="W24" s="495"/>
      <c r="X24" s="432"/>
      <c r="Y24" s="433"/>
      <c r="Z24" s="408" t="s">
        <v>169</v>
      </c>
      <c r="AA24" s="409"/>
      <c r="AB24" s="409"/>
      <c r="AC24" s="409"/>
      <c r="AD24" s="409"/>
      <c r="AE24" s="409"/>
      <c r="AF24" s="409"/>
      <c r="AG24" s="410"/>
      <c r="AH24" s="405">
        <v>80</v>
      </c>
      <c r="AI24" s="406"/>
      <c r="AJ24" s="406"/>
      <c r="AK24" s="406"/>
      <c r="AL24" s="407"/>
      <c r="AM24" s="405">
        <v>257120</v>
      </c>
      <c r="AN24" s="406"/>
      <c r="AO24" s="406"/>
      <c r="AP24" s="406"/>
      <c r="AQ24" s="406"/>
      <c r="AR24" s="407"/>
      <c r="AS24" s="405">
        <v>3214</v>
      </c>
      <c r="AT24" s="406"/>
      <c r="AU24" s="406"/>
      <c r="AV24" s="406"/>
      <c r="AW24" s="406"/>
      <c r="AX24" s="465"/>
      <c r="AY24" s="425" t="s">
        <v>170</v>
      </c>
      <c r="AZ24" s="426"/>
      <c r="BA24" s="426"/>
      <c r="BB24" s="426"/>
      <c r="BC24" s="426"/>
      <c r="BD24" s="426"/>
      <c r="BE24" s="426"/>
      <c r="BF24" s="426"/>
      <c r="BG24" s="426"/>
      <c r="BH24" s="426"/>
      <c r="BI24" s="426"/>
      <c r="BJ24" s="426"/>
      <c r="BK24" s="426"/>
      <c r="BL24" s="426"/>
      <c r="BM24" s="427"/>
      <c r="BN24" s="452">
        <v>3655320</v>
      </c>
      <c r="BO24" s="453"/>
      <c r="BP24" s="453"/>
      <c r="BQ24" s="453"/>
      <c r="BR24" s="453"/>
      <c r="BS24" s="453"/>
      <c r="BT24" s="453"/>
      <c r="BU24" s="454"/>
      <c r="BV24" s="452">
        <v>3102017</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171</v>
      </c>
      <c r="F25" s="409"/>
      <c r="G25" s="409"/>
      <c r="H25" s="409"/>
      <c r="I25" s="409"/>
      <c r="J25" s="409"/>
      <c r="K25" s="410"/>
      <c r="L25" s="405">
        <v>1</v>
      </c>
      <c r="M25" s="406"/>
      <c r="N25" s="406"/>
      <c r="O25" s="406"/>
      <c r="P25" s="407"/>
      <c r="Q25" s="405">
        <v>5913</v>
      </c>
      <c r="R25" s="406"/>
      <c r="S25" s="406"/>
      <c r="T25" s="406"/>
      <c r="U25" s="406"/>
      <c r="V25" s="407"/>
      <c r="W25" s="495"/>
      <c r="X25" s="432"/>
      <c r="Y25" s="433"/>
      <c r="Z25" s="408" t="s">
        <v>172</v>
      </c>
      <c r="AA25" s="409"/>
      <c r="AB25" s="409"/>
      <c r="AC25" s="409"/>
      <c r="AD25" s="409"/>
      <c r="AE25" s="409"/>
      <c r="AF25" s="409"/>
      <c r="AG25" s="410"/>
      <c r="AH25" s="405" t="s">
        <v>173</v>
      </c>
      <c r="AI25" s="406"/>
      <c r="AJ25" s="406"/>
      <c r="AK25" s="406"/>
      <c r="AL25" s="407"/>
      <c r="AM25" s="405" t="s">
        <v>126</v>
      </c>
      <c r="AN25" s="406"/>
      <c r="AO25" s="406"/>
      <c r="AP25" s="406"/>
      <c r="AQ25" s="406"/>
      <c r="AR25" s="407"/>
      <c r="AS25" s="405" t="s">
        <v>135</v>
      </c>
      <c r="AT25" s="406"/>
      <c r="AU25" s="406"/>
      <c r="AV25" s="406"/>
      <c r="AW25" s="406"/>
      <c r="AX25" s="465"/>
      <c r="AY25" s="478" t="s">
        <v>174</v>
      </c>
      <c r="AZ25" s="479"/>
      <c r="BA25" s="479"/>
      <c r="BB25" s="479"/>
      <c r="BC25" s="479"/>
      <c r="BD25" s="479"/>
      <c r="BE25" s="479"/>
      <c r="BF25" s="479"/>
      <c r="BG25" s="479"/>
      <c r="BH25" s="479"/>
      <c r="BI25" s="479"/>
      <c r="BJ25" s="479"/>
      <c r="BK25" s="479"/>
      <c r="BL25" s="479"/>
      <c r="BM25" s="480"/>
      <c r="BN25" s="481">
        <v>842227</v>
      </c>
      <c r="BO25" s="482"/>
      <c r="BP25" s="482"/>
      <c r="BQ25" s="482"/>
      <c r="BR25" s="482"/>
      <c r="BS25" s="482"/>
      <c r="BT25" s="482"/>
      <c r="BU25" s="483"/>
      <c r="BV25" s="481">
        <v>730845</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175</v>
      </c>
      <c r="F26" s="409"/>
      <c r="G26" s="409"/>
      <c r="H26" s="409"/>
      <c r="I26" s="409"/>
      <c r="J26" s="409"/>
      <c r="K26" s="410"/>
      <c r="L26" s="405">
        <v>1</v>
      </c>
      <c r="M26" s="406"/>
      <c r="N26" s="406"/>
      <c r="O26" s="406"/>
      <c r="P26" s="407"/>
      <c r="Q26" s="405">
        <v>5544</v>
      </c>
      <c r="R26" s="406"/>
      <c r="S26" s="406"/>
      <c r="T26" s="406"/>
      <c r="U26" s="406"/>
      <c r="V26" s="407"/>
      <c r="W26" s="495"/>
      <c r="X26" s="432"/>
      <c r="Y26" s="433"/>
      <c r="Z26" s="408" t="s">
        <v>176</v>
      </c>
      <c r="AA26" s="463"/>
      <c r="AB26" s="463"/>
      <c r="AC26" s="463"/>
      <c r="AD26" s="463"/>
      <c r="AE26" s="463"/>
      <c r="AF26" s="463"/>
      <c r="AG26" s="464"/>
      <c r="AH26" s="405" t="s">
        <v>126</v>
      </c>
      <c r="AI26" s="406"/>
      <c r="AJ26" s="406"/>
      <c r="AK26" s="406"/>
      <c r="AL26" s="407"/>
      <c r="AM26" s="405" t="s">
        <v>135</v>
      </c>
      <c r="AN26" s="406"/>
      <c r="AO26" s="406"/>
      <c r="AP26" s="406"/>
      <c r="AQ26" s="406"/>
      <c r="AR26" s="407"/>
      <c r="AS26" s="405" t="s">
        <v>135</v>
      </c>
      <c r="AT26" s="406"/>
      <c r="AU26" s="406"/>
      <c r="AV26" s="406"/>
      <c r="AW26" s="406"/>
      <c r="AX26" s="465"/>
      <c r="AY26" s="492" t="s">
        <v>177</v>
      </c>
      <c r="AZ26" s="412"/>
      <c r="BA26" s="412"/>
      <c r="BB26" s="412"/>
      <c r="BC26" s="412"/>
      <c r="BD26" s="412"/>
      <c r="BE26" s="412"/>
      <c r="BF26" s="412"/>
      <c r="BG26" s="412"/>
      <c r="BH26" s="412"/>
      <c r="BI26" s="412"/>
      <c r="BJ26" s="412"/>
      <c r="BK26" s="412"/>
      <c r="BL26" s="412"/>
      <c r="BM26" s="493"/>
      <c r="BN26" s="452" t="s">
        <v>135</v>
      </c>
      <c r="BO26" s="453"/>
      <c r="BP26" s="453"/>
      <c r="BQ26" s="453"/>
      <c r="BR26" s="453"/>
      <c r="BS26" s="453"/>
      <c r="BT26" s="453"/>
      <c r="BU26" s="454"/>
      <c r="BV26" s="452" t="s">
        <v>126</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178</v>
      </c>
      <c r="F27" s="409"/>
      <c r="G27" s="409"/>
      <c r="H27" s="409"/>
      <c r="I27" s="409"/>
      <c r="J27" s="409"/>
      <c r="K27" s="410"/>
      <c r="L27" s="405">
        <v>1</v>
      </c>
      <c r="M27" s="406"/>
      <c r="N27" s="406"/>
      <c r="O27" s="406"/>
      <c r="P27" s="407"/>
      <c r="Q27" s="405">
        <v>2961</v>
      </c>
      <c r="R27" s="406"/>
      <c r="S27" s="406"/>
      <c r="T27" s="406"/>
      <c r="U27" s="406"/>
      <c r="V27" s="407"/>
      <c r="W27" s="495"/>
      <c r="X27" s="432"/>
      <c r="Y27" s="433"/>
      <c r="Z27" s="408" t="s">
        <v>179</v>
      </c>
      <c r="AA27" s="409"/>
      <c r="AB27" s="409"/>
      <c r="AC27" s="409"/>
      <c r="AD27" s="409"/>
      <c r="AE27" s="409"/>
      <c r="AF27" s="409"/>
      <c r="AG27" s="410"/>
      <c r="AH27" s="405">
        <v>5</v>
      </c>
      <c r="AI27" s="406"/>
      <c r="AJ27" s="406"/>
      <c r="AK27" s="406"/>
      <c r="AL27" s="407"/>
      <c r="AM27" s="405">
        <v>18866</v>
      </c>
      <c r="AN27" s="406"/>
      <c r="AO27" s="406"/>
      <c r="AP27" s="406"/>
      <c r="AQ27" s="406"/>
      <c r="AR27" s="407"/>
      <c r="AS27" s="405">
        <v>3773</v>
      </c>
      <c r="AT27" s="406"/>
      <c r="AU27" s="406"/>
      <c r="AV27" s="406"/>
      <c r="AW27" s="406"/>
      <c r="AX27" s="465"/>
      <c r="AY27" s="489" t="s">
        <v>180</v>
      </c>
      <c r="AZ27" s="490"/>
      <c r="BA27" s="490"/>
      <c r="BB27" s="490"/>
      <c r="BC27" s="490"/>
      <c r="BD27" s="490"/>
      <c r="BE27" s="490"/>
      <c r="BF27" s="490"/>
      <c r="BG27" s="490"/>
      <c r="BH27" s="490"/>
      <c r="BI27" s="490"/>
      <c r="BJ27" s="490"/>
      <c r="BK27" s="490"/>
      <c r="BL27" s="490"/>
      <c r="BM27" s="491"/>
      <c r="BN27" s="486">
        <v>138320</v>
      </c>
      <c r="BO27" s="487"/>
      <c r="BP27" s="487"/>
      <c r="BQ27" s="487"/>
      <c r="BR27" s="487"/>
      <c r="BS27" s="487"/>
      <c r="BT27" s="487"/>
      <c r="BU27" s="488"/>
      <c r="BV27" s="486">
        <v>138320</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181</v>
      </c>
      <c r="F28" s="409"/>
      <c r="G28" s="409"/>
      <c r="H28" s="409"/>
      <c r="I28" s="409"/>
      <c r="J28" s="409"/>
      <c r="K28" s="410"/>
      <c r="L28" s="405">
        <v>1</v>
      </c>
      <c r="M28" s="406"/>
      <c r="N28" s="406"/>
      <c r="O28" s="406"/>
      <c r="P28" s="407"/>
      <c r="Q28" s="405">
        <v>2439</v>
      </c>
      <c r="R28" s="406"/>
      <c r="S28" s="406"/>
      <c r="T28" s="406"/>
      <c r="U28" s="406"/>
      <c r="V28" s="407"/>
      <c r="W28" s="495"/>
      <c r="X28" s="432"/>
      <c r="Y28" s="433"/>
      <c r="Z28" s="408" t="s">
        <v>182</v>
      </c>
      <c r="AA28" s="409"/>
      <c r="AB28" s="409"/>
      <c r="AC28" s="409"/>
      <c r="AD28" s="409"/>
      <c r="AE28" s="409"/>
      <c r="AF28" s="409"/>
      <c r="AG28" s="410"/>
      <c r="AH28" s="405" t="s">
        <v>135</v>
      </c>
      <c r="AI28" s="406"/>
      <c r="AJ28" s="406"/>
      <c r="AK28" s="406"/>
      <c r="AL28" s="407"/>
      <c r="AM28" s="405" t="s">
        <v>126</v>
      </c>
      <c r="AN28" s="406"/>
      <c r="AO28" s="406"/>
      <c r="AP28" s="406"/>
      <c r="AQ28" s="406"/>
      <c r="AR28" s="407"/>
      <c r="AS28" s="405" t="s">
        <v>135</v>
      </c>
      <c r="AT28" s="406"/>
      <c r="AU28" s="406"/>
      <c r="AV28" s="406"/>
      <c r="AW28" s="406"/>
      <c r="AX28" s="465"/>
      <c r="AY28" s="469" t="s">
        <v>183</v>
      </c>
      <c r="AZ28" s="470"/>
      <c r="BA28" s="470"/>
      <c r="BB28" s="471"/>
      <c r="BC28" s="478" t="s">
        <v>48</v>
      </c>
      <c r="BD28" s="479"/>
      <c r="BE28" s="479"/>
      <c r="BF28" s="479"/>
      <c r="BG28" s="479"/>
      <c r="BH28" s="479"/>
      <c r="BI28" s="479"/>
      <c r="BJ28" s="479"/>
      <c r="BK28" s="479"/>
      <c r="BL28" s="479"/>
      <c r="BM28" s="480"/>
      <c r="BN28" s="481">
        <v>1243513</v>
      </c>
      <c r="BO28" s="482"/>
      <c r="BP28" s="482"/>
      <c r="BQ28" s="482"/>
      <c r="BR28" s="482"/>
      <c r="BS28" s="482"/>
      <c r="BT28" s="482"/>
      <c r="BU28" s="483"/>
      <c r="BV28" s="481">
        <v>1170546</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184</v>
      </c>
      <c r="F29" s="409"/>
      <c r="G29" s="409"/>
      <c r="H29" s="409"/>
      <c r="I29" s="409"/>
      <c r="J29" s="409"/>
      <c r="K29" s="410"/>
      <c r="L29" s="405">
        <v>10</v>
      </c>
      <c r="M29" s="406"/>
      <c r="N29" s="406"/>
      <c r="O29" s="406"/>
      <c r="P29" s="407"/>
      <c r="Q29" s="405">
        <v>2259</v>
      </c>
      <c r="R29" s="406"/>
      <c r="S29" s="406"/>
      <c r="T29" s="406"/>
      <c r="U29" s="406"/>
      <c r="V29" s="407"/>
      <c r="W29" s="496"/>
      <c r="X29" s="497"/>
      <c r="Y29" s="498"/>
      <c r="Z29" s="408" t="s">
        <v>185</v>
      </c>
      <c r="AA29" s="409"/>
      <c r="AB29" s="409"/>
      <c r="AC29" s="409"/>
      <c r="AD29" s="409"/>
      <c r="AE29" s="409"/>
      <c r="AF29" s="409"/>
      <c r="AG29" s="410"/>
      <c r="AH29" s="405">
        <v>85</v>
      </c>
      <c r="AI29" s="406"/>
      <c r="AJ29" s="406"/>
      <c r="AK29" s="406"/>
      <c r="AL29" s="407"/>
      <c r="AM29" s="405">
        <v>275986</v>
      </c>
      <c r="AN29" s="406"/>
      <c r="AO29" s="406"/>
      <c r="AP29" s="406"/>
      <c r="AQ29" s="406"/>
      <c r="AR29" s="407"/>
      <c r="AS29" s="405">
        <v>3247</v>
      </c>
      <c r="AT29" s="406"/>
      <c r="AU29" s="406"/>
      <c r="AV29" s="406"/>
      <c r="AW29" s="406"/>
      <c r="AX29" s="465"/>
      <c r="AY29" s="472"/>
      <c r="AZ29" s="473"/>
      <c r="BA29" s="473"/>
      <c r="BB29" s="474"/>
      <c r="BC29" s="466" t="s">
        <v>186</v>
      </c>
      <c r="BD29" s="467"/>
      <c r="BE29" s="467"/>
      <c r="BF29" s="467"/>
      <c r="BG29" s="467"/>
      <c r="BH29" s="467"/>
      <c r="BI29" s="467"/>
      <c r="BJ29" s="467"/>
      <c r="BK29" s="467"/>
      <c r="BL29" s="467"/>
      <c r="BM29" s="468"/>
      <c r="BN29" s="452">
        <v>86490</v>
      </c>
      <c r="BO29" s="453"/>
      <c r="BP29" s="453"/>
      <c r="BQ29" s="453"/>
      <c r="BR29" s="453"/>
      <c r="BS29" s="453"/>
      <c r="BT29" s="453"/>
      <c r="BU29" s="454"/>
      <c r="BV29" s="452">
        <v>10831</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187</v>
      </c>
      <c r="X30" s="420"/>
      <c r="Y30" s="420"/>
      <c r="Z30" s="420"/>
      <c r="AA30" s="420"/>
      <c r="AB30" s="420"/>
      <c r="AC30" s="420"/>
      <c r="AD30" s="420"/>
      <c r="AE30" s="420"/>
      <c r="AF30" s="420"/>
      <c r="AG30" s="421"/>
      <c r="AH30" s="422">
        <v>98.6</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1548901</v>
      </c>
      <c r="BO30" s="487"/>
      <c r="BP30" s="487"/>
      <c r="BQ30" s="487"/>
      <c r="BR30" s="487"/>
      <c r="BS30" s="487"/>
      <c r="BT30" s="487"/>
      <c r="BU30" s="488"/>
      <c r="BV30" s="486">
        <v>1667818</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188</v>
      </c>
      <c r="D32" s="411"/>
      <c r="E32" s="411"/>
      <c r="F32" s="411"/>
      <c r="G32" s="411"/>
      <c r="H32" s="411"/>
      <c r="I32" s="411"/>
      <c r="J32" s="411"/>
      <c r="K32" s="411"/>
      <c r="L32" s="411"/>
      <c r="M32" s="411"/>
      <c r="N32" s="411"/>
      <c r="O32" s="411"/>
      <c r="P32" s="411"/>
      <c r="Q32" s="411"/>
      <c r="R32" s="411"/>
      <c r="S32" s="411"/>
      <c r="U32" s="412" t="s">
        <v>189</v>
      </c>
      <c r="V32" s="412"/>
      <c r="W32" s="412"/>
      <c r="X32" s="412"/>
      <c r="Y32" s="412"/>
      <c r="Z32" s="412"/>
      <c r="AA32" s="412"/>
      <c r="AB32" s="412"/>
      <c r="AC32" s="412"/>
      <c r="AD32" s="412"/>
      <c r="AE32" s="412"/>
      <c r="AF32" s="412"/>
      <c r="AG32" s="412"/>
      <c r="AH32" s="412"/>
      <c r="AI32" s="412"/>
      <c r="AJ32" s="412"/>
      <c r="AK32" s="412"/>
      <c r="AM32" s="412" t="s">
        <v>190</v>
      </c>
      <c r="AN32" s="412"/>
      <c r="AO32" s="412"/>
      <c r="AP32" s="412"/>
      <c r="AQ32" s="412"/>
      <c r="AR32" s="412"/>
      <c r="AS32" s="412"/>
      <c r="AT32" s="412"/>
      <c r="AU32" s="412"/>
      <c r="AV32" s="412"/>
      <c r="AW32" s="412"/>
      <c r="AX32" s="412"/>
      <c r="AY32" s="412"/>
      <c r="AZ32" s="412"/>
      <c r="BA32" s="412"/>
      <c r="BB32" s="412"/>
      <c r="BC32" s="412"/>
      <c r="BE32" s="412" t="s">
        <v>191</v>
      </c>
      <c r="BF32" s="412"/>
      <c r="BG32" s="412"/>
      <c r="BH32" s="412"/>
      <c r="BI32" s="412"/>
      <c r="BJ32" s="412"/>
      <c r="BK32" s="412"/>
      <c r="BL32" s="412"/>
      <c r="BM32" s="412"/>
      <c r="BN32" s="412"/>
      <c r="BO32" s="412"/>
      <c r="BP32" s="412"/>
      <c r="BQ32" s="412"/>
      <c r="BR32" s="412"/>
      <c r="BS32" s="412"/>
      <c r="BT32" s="412"/>
      <c r="BU32" s="412"/>
      <c r="BW32" s="412" t="s">
        <v>192</v>
      </c>
      <c r="BX32" s="412"/>
      <c r="BY32" s="412"/>
      <c r="BZ32" s="412"/>
      <c r="CA32" s="412"/>
      <c r="CB32" s="412"/>
      <c r="CC32" s="412"/>
      <c r="CD32" s="412"/>
      <c r="CE32" s="412"/>
      <c r="CF32" s="412"/>
      <c r="CG32" s="412"/>
      <c r="CH32" s="412"/>
      <c r="CI32" s="412"/>
      <c r="CJ32" s="412"/>
      <c r="CK32" s="412"/>
      <c r="CL32" s="412"/>
      <c r="CM32" s="412"/>
      <c r="CO32" s="412" t="s">
        <v>193</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194</v>
      </c>
      <c r="D33" s="404"/>
      <c r="E33" s="403" t="s">
        <v>195</v>
      </c>
      <c r="F33" s="403"/>
      <c r="G33" s="403"/>
      <c r="H33" s="403"/>
      <c r="I33" s="403"/>
      <c r="J33" s="403"/>
      <c r="K33" s="403"/>
      <c r="L33" s="403"/>
      <c r="M33" s="403"/>
      <c r="N33" s="403"/>
      <c r="O33" s="403"/>
      <c r="P33" s="403"/>
      <c r="Q33" s="403"/>
      <c r="R33" s="403"/>
      <c r="S33" s="403"/>
      <c r="T33" s="203"/>
      <c r="U33" s="404" t="s">
        <v>196</v>
      </c>
      <c r="V33" s="404"/>
      <c r="W33" s="403" t="s">
        <v>197</v>
      </c>
      <c r="X33" s="403"/>
      <c r="Y33" s="403"/>
      <c r="Z33" s="403"/>
      <c r="AA33" s="403"/>
      <c r="AB33" s="403"/>
      <c r="AC33" s="403"/>
      <c r="AD33" s="403"/>
      <c r="AE33" s="403"/>
      <c r="AF33" s="403"/>
      <c r="AG33" s="403"/>
      <c r="AH33" s="403"/>
      <c r="AI33" s="403"/>
      <c r="AJ33" s="403"/>
      <c r="AK33" s="403"/>
      <c r="AL33" s="203"/>
      <c r="AM33" s="404" t="s">
        <v>198</v>
      </c>
      <c r="AN33" s="404"/>
      <c r="AO33" s="403" t="s">
        <v>197</v>
      </c>
      <c r="AP33" s="403"/>
      <c r="AQ33" s="403"/>
      <c r="AR33" s="403"/>
      <c r="AS33" s="403"/>
      <c r="AT33" s="403"/>
      <c r="AU33" s="403"/>
      <c r="AV33" s="403"/>
      <c r="AW33" s="403"/>
      <c r="AX33" s="403"/>
      <c r="AY33" s="403"/>
      <c r="AZ33" s="403"/>
      <c r="BA33" s="403"/>
      <c r="BB33" s="403"/>
      <c r="BC33" s="403"/>
      <c r="BD33" s="204"/>
      <c r="BE33" s="403" t="s">
        <v>199</v>
      </c>
      <c r="BF33" s="403"/>
      <c r="BG33" s="403" t="s">
        <v>200</v>
      </c>
      <c r="BH33" s="403"/>
      <c r="BI33" s="403"/>
      <c r="BJ33" s="403"/>
      <c r="BK33" s="403"/>
      <c r="BL33" s="403"/>
      <c r="BM33" s="403"/>
      <c r="BN33" s="403"/>
      <c r="BO33" s="403"/>
      <c r="BP33" s="403"/>
      <c r="BQ33" s="403"/>
      <c r="BR33" s="403"/>
      <c r="BS33" s="403"/>
      <c r="BT33" s="403"/>
      <c r="BU33" s="403"/>
      <c r="BV33" s="204"/>
      <c r="BW33" s="404" t="s">
        <v>199</v>
      </c>
      <c r="BX33" s="404"/>
      <c r="BY33" s="403" t="s">
        <v>201</v>
      </c>
      <c r="BZ33" s="403"/>
      <c r="CA33" s="403"/>
      <c r="CB33" s="403"/>
      <c r="CC33" s="403"/>
      <c r="CD33" s="403"/>
      <c r="CE33" s="403"/>
      <c r="CF33" s="403"/>
      <c r="CG33" s="403"/>
      <c r="CH33" s="403"/>
      <c r="CI33" s="403"/>
      <c r="CJ33" s="403"/>
      <c r="CK33" s="403"/>
      <c r="CL33" s="403"/>
      <c r="CM33" s="403"/>
      <c r="CN33" s="203"/>
      <c r="CO33" s="404" t="s">
        <v>198</v>
      </c>
      <c r="CP33" s="404"/>
      <c r="CQ33" s="403" t="s">
        <v>202</v>
      </c>
      <c r="CR33" s="403"/>
      <c r="CS33" s="403"/>
      <c r="CT33" s="403"/>
      <c r="CU33" s="403"/>
      <c r="CV33" s="403"/>
      <c r="CW33" s="403"/>
      <c r="CX33" s="403"/>
      <c r="CY33" s="403"/>
      <c r="CZ33" s="403"/>
      <c r="DA33" s="403"/>
      <c r="DB33" s="403"/>
      <c r="DC33" s="403"/>
      <c r="DD33" s="403"/>
      <c r="DE33" s="403"/>
      <c r="DF33" s="203"/>
      <c r="DG33" s="402" t="s">
        <v>203</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5</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8</v>
      </c>
      <c r="AN34" s="400"/>
      <c r="AO34" s="401" t="str">
        <f>IF('各会計、関係団体の財政状況及び健全化判断比率'!B31="","",'各会計、関係団体の財政状況及び健全化判断比率'!B31)</f>
        <v>上水道事業会計</v>
      </c>
      <c r="AP34" s="401"/>
      <c r="AQ34" s="401"/>
      <c r="AR34" s="401"/>
      <c r="AS34" s="401"/>
      <c r="AT34" s="401"/>
      <c r="AU34" s="401"/>
      <c r="AV34" s="401"/>
      <c r="AW34" s="401"/>
      <c r="AX34" s="401"/>
      <c r="AY34" s="401"/>
      <c r="AZ34" s="401"/>
      <c r="BA34" s="401"/>
      <c r="BB34" s="401"/>
      <c r="BC34" s="401"/>
      <c r="BD34" s="178"/>
      <c r="BE34" s="400">
        <f>IF(BG34="","",MAX(C34:D43,U34:V43,AM34:AN43)+1)</f>
        <v>9</v>
      </c>
      <c r="BF34" s="400"/>
      <c r="BG34" s="401" t="str">
        <f>IF('各会計、関係団体の財政状況及び健全化判断比率'!B32="","",'各会計、関係団体の財政状況及び健全化判断比率'!B32)</f>
        <v>公共下水道事業特別会計</v>
      </c>
      <c r="BH34" s="401"/>
      <c r="BI34" s="401"/>
      <c r="BJ34" s="401"/>
      <c r="BK34" s="401"/>
      <c r="BL34" s="401"/>
      <c r="BM34" s="401"/>
      <c r="BN34" s="401"/>
      <c r="BO34" s="401"/>
      <c r="BP34" s="401"/>
      <c r="BQ34" s="401"/>
      <c r="BR34" s="401"/>
      <c r="BS34" s="401"/>
      <c r="BT34" s="401"/>
      <c r="BU34" s="401"/>
      <c r="BV34" s="178"/>
      <c r="BW34" s="400">
        <f>IF(BY34="","",MAX(C34:D43,U34:V43,AM34:AN43,BE34:BF43)+1)</f>
        <v>12</v>
      </c>
      <c r="BX34" s="400"/>
      <c r="BY34" s="401" t="str">
        <f>IF('各会計、関係団体の財政状況及び健全化判断比率'!B68="","",'各会計、関係団体の財政状況及び健全化判断比率'!B68)</f>
        <v>須賀川地方広域消防組合</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土地取得事業特別会計</v>
      </c>
      <c r="F35" s="401"/>
      <c r="G35" s="401"/>
      <c r="H35" s="401"/>
      <c r="I35" s="401"/>
      <c r="J35" s="401"/>
      <c r="K35" s="401"/>
      <c r="L35" s="401"/>
      <c r="M35" s="401"/>
      <c r="N35" s="401"/>
      <c r="O35" s="401"/>
      <c r="P35" s="401"/>
      <c r="Q35" s="401"/>
      <c r="R35" s="401"/>
      <c r="S35" s="401"/>
      <c r="T35" s="178"/>
      <c r="U35" s="400">
        <f>IF(W35="","",U34+1)</f>
        <v>6</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f t="shared" ref="BE35:BE43" si="1">IF(BG35="","",BE34+1)</f>
        <v>10</v>
      </c>
      <c r="BF35" s="400"/>
      <c r="BG35" s="401" t="str">
        <f>IF('各会計、関係団体の財政状況及び健全化判断比率'!B33="","",'各会計、関係団体の財政状況及び健全化判断比率'!B33)</f>
        <v>農業集落排水事業特別会計</v>
      </c>
      <c r="BH35" s="401"/>
      <c r="BI35" s="401"/>
      <c r="BJ35" s="401"/>
      <c r="BK35" s="401"/>
      <c r="BL35" s="401"/>
      <c r="BM35" s="401"/>
      <c r="BN35" s="401"/>
      <c r="BO35" s="401"/>
      <c r="BP35" s="401"/>
      <c r="BQ35" s="401"/>
      <c r="BR35" s="401"/>
      <c r="BS35" s="401"/>
      <c r="BT35" s="401"/>
      <c r="BU35" s="401"/>
      <c r="BV35" s="178"/>
      <c r="BW35" s="400">
        <f t="shared" ref="BW35:BW43" si="2">IF(BY35="","",BW34+1)</f>
        <v>13</v>
      </c>
      <c r="BX35" s="400"/>
      <c r="BY35" s="401" t="str">
        <f>IF('各会計、関係団体の財政状況及び健全化判断比率'!B69="","",'各会計、関係団体の財政状況及び健全化判断比率'!B69)</f>
        <v>須賀川地方保健環境組合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f>IF(E36="","",C35+1)</f>
        <v>3</v>
      </c>
      <c r="D36" s="400"/>
      <c r="E36" s="401" t="str">
        <f>IF('各会計、関係団体の財政状況及び健全化判断比率'!B9="","",'各会計、関係団体の財政状況及び健全化判断比率'!B9)</f>
        <v>鏡石駅東第１土地区画整理事業特別会計</v>
      </c>
      <c r="F36" s="401"/>
      <c r="G36" s="401"/>
      <c r="H36" s="401"/>
      <c r="I36" s="401"/>
      <c r="J36" s="401"/>
      <c r="K36" s="401"/>
      <c r="L36" s="401"/>
      <c r="M36" s="401"/>
      <c r="N36" s="401"/>
      <c r="O36" s="401"/>
      <c r="P36" s="401"/>
      <c r="Q36" s="401"/>
      <c r="R36" s="401"/>
      <c r="S36" s="401"/>
      <c r="T36" s="178"/>
      <c r="U36" s="400">
        <f t="shared" ref="U36:U43" si="4">IF(W36="","",U35+1)</f>
        <v>7</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f t="shared" si="1"/>
        <v>11</v>
      </c>
      <c r="BF36" s="400"/>
      <c r="BG36" s="401" t="str">
        <f>IF('各会計、関係団体の財政状況及び健全化判断比率'!B34="","",'各会計、関係団体の財政状況及び健全化判断比率'!B34)</f>
        <v>工業団地事業特別会計</v>
      </c>
      <c r="BH36" s="401"/>
      <c r="BI36" s="401"/>
      <c r="BJ36" s="401"/>
      <c r="BK36" s="401"/>
      <c r="BL36" s="401"/>
      <c r="BM36" s="401"/>
      <c r="BN36" s="401"/>
      <c r="BO36" s="401"/>
      <c r="BP36" s="401"/>
      <c r="BQ36" s="401"/>
      <c r="BR36" s="401"/>
      <c r="BS36" s="401"/>
      <c r="BT36" s="401"/>
      <c r="BU36" s="401"/>
      <c r="BV36" s="178"/>
      <c r="BW36" s="400">
        <f t="shared" si="2"/>
        <v>14</v>
      </c>
      <c r="BX36" s="400"/>
      <c r="BY36" s="401" t="str">
        <f>IF('各会計、関係団体の財政状況及び健全化判断比率'!B70="","",'各会計、関係団体の財政状況及び健全化判断比率'!B70)</f>
        <v>公立岩瀬病院企業団</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f>IF(E37="","",C36+1)</f>
        <v>4</v>
      </c>
      <c r="D37" s="400"/>
      <c r="E37" s="401" t="str">
        <f>IF('各会計、関係団体の財政状況及び健全化判断比率'!B10="","",'各会計、関係団体の財政状況及び健全化判断比率'!B10)</f>
        <v>育英資金貸付費特別会計</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15</v>
      </c>
      <c r="BX37" s="400"/>
      <c r="BY37" s="401" t="str">
        <f>IF('各会計、関係団体の財政状況及び健全化判断比率'!B71="","",'各会計、関係団体の財政状況及び健全化判断比率'!B71)</f>
        <v>福島県市町村総合事務組合（一般会計）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16</v>
      </c>
      <c r="BX38" s="400"/>
      <c r="BY38" s="401" t="str">
        <f>IF('各会計、関係団体の財政状況及び健全化判断比率'!B72="","",'各会計、関係団体の財政状況及び健全化判断比率'!B72)</f>
        <v>福島県市町村総合事務組合（消防補償等特別会計）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17</v>
      </c>
      <c r="BX39" s="400"/>
      <c r="BY39" s="401" t="str">
        <f>IF('各会計、関係団体の財政状況及び健全化判断比率'!B73="","",'各会計、関係団体の財政状況及び健全化判断比率'!B73)</f>
        <v>福島県市町村総合事務組合（消防賞じゅつ金特別会計）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18</v>
      </c>
      <c r="BX40" s="400"/>
      <c r="BY40" s="401" t="str">
        <f>IF('各会計、関係団体の財政状況及び健全化判断比率'!B74="","",'各会計、関係団体の財政状況及び健全化判断比率'!B74)</f>
        <v>福島県市町村総合事務組合（非常勤職員公務災害補償特別会計）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19</v>
      </c>
      <c r="BX41" s="400"/>
      <c r="BY41" s="401" t="str">
        <f>IF('各会計、関係団体の財政状況及び健全化判断比率'!B75="","",'各会計、関係団体の財政状況及び健全化判断比率'!B75)</f>
        <v>福島県市町村総合事務組合（自治会館管理特別会計）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20</v>
      </c>
      <c r="BX42" s="400"/>
      <c r="BY42" s="401" t="str">
        <f>IF('各会計、関係団体の財政状況及び健全化判断比率'!B76="","",'各会計、関係団体の財政状況及び健全化判断比率'!B76)</f>
        <v>福島県後期高齢者医療連合（一般会計）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21</v>
      </c>
      <c r="BX43" s="400"/>
      <c r="BY43" s="401" t="str">
        <f>IF('各会計、関係団体の財政状況及び健全化判断比率'!B77="","",'各会計、関係団体の財政状況及び健全化判断比率'!B77)</f>
        <v>福島県後期高齢者医療連合（後期高齢者特別会計）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97" t="s">
        <v>205</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206</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207</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208</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209</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210</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211</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612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70" zoomScaleNormal="70" zoomScaleSheetLayoutView="100" workbookViewId="0">
      <selection activeCell="J34" sqref="J34:J4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83" t="s">
        <v>577</v>
      </c>
      <c r="D34" s="1183"/>
      <c r="E34" s="1184"/>
      <c r="F34" s="32">
        <v>32.24</v>
      </c>
      <c r="G34" s="33">
        <v>25.09</v>
      </c>
      <c r="H34" s="33">
        <v>28.35</v>
      </c>
      <c r="I34" s="33">
        <v>25.81</v>
      </c>
      <c r="J34" s="34">
        <v>24.27</v>
      </c>
      <c r="K34" s="22"/>
      <c r="L34" s="22"/>
      <c r="M34" s="22"/>
      <c r="N34" s="22"/>
      <c r="O34" s="22"/>
      <c r="P34" s="22"/>
    </row>
    <row r="35" spans="1:16" ht="39" customHeight="1" x14ac:dyDescent="0.15">
      <c r="A35" s="22"/>
      <c r="B35" s="35"/>
      <c r="C35" s="1177" t="s">
        <v>578</v>
      </c>
      <c r="D35" s="1178"/>
      <c r="E35" s="1179"/>
      <c r="F35" s="36">
        <v>15.36</v>
      </c>
      <c r="G35" s="37">
        <v>17.38</v>
      </c>
      <c r="H35" s="37">
        <v>18.72</v>
      </c>
      <c r="I35" s="37">
        <v>19.8</v>
      </c>
      <c r="J35" s="38">
        <v>19.73</v>
      </c>
      <c r="K35" s="22"/>
      <c r="L35" s="22"/>
      <c r="M35" s="22"/>
      <c r="N35" s="22"/>
      <c r="O35" s="22"/>
      <c r="P35" s="22"/>
    </row>
    <row r="36" spans="1:16" ht="39" customHeight="1" x14ac:dyDescent="0.15">
      <c r="A36" s="22"/>
      <c r="B36" s="35"/>
      <c r="C36" s="1177" t="s">
        <v>579</v>
      </c>
      <c r="D36" s="1178"/>
      <c r="E36" s="1179"/>
      <c r="F36" s="36">
        <v>3.01</v>
      </c>
      <c r="G36" s="37">
        <v>2.5299999999999998</v>
      </c>
      <c r="H36" s="37">
        <v>5.79</v>
      </c>
      <c r="I36" s="37">
        <v>5.29</v>
      </c>
      <c r="J36" s="38">
        <v>3.52</v>
      </c>
      <c r="K36" s="22"/>
      <c r="L36" s="22"/>
      <c r="M36" s="22"/>
      <c r="N36" s="22"/>
      <c r="O36" s="22"/>
      <c r="P36" s="22"/>
    </row>
    <row r="37" spans="1:16" ht="39" customHeight="1" x14ac:dyDescent="0.15">
      <c r="A37" s="22"/>
      <c r="B37" s="35"/>
      <c r="C37" s="1177" t="s">
        <v>580</v>
      </c>
      <c r="D37" s="1178"/>
      <c r="E37" s="1179"/>
      <c r="F37" s="36">
        <v>0.44</v>
      </c>
      <c r="G37" s="37">
        <v>0.68</v>
      </c>
      <c r="H37" s="37">
        <v>0.21</v>
      </c>
      <c r="I37" s="37">
        <v>0.08</v>
      </c>
      <c r="J37" s="38">
        <v>0.24</v>
      </c>
      <c r="K37" s="22"/>
      <c r="L37" s="22"/>
      <c r="M37" s="22"/>
      <c r="N37" s="22"/>
      <c r="O37" s="22"/>
      <c r="P37" s="22"/>
    </row>
    <row r="38" spans="1:16" ht="39" customHeight="1" x14ac:dyDescent="0.15">
      <c r="A38" s="22"/>
      <c r="B38" s="35"/>
      <c r="C38" s="1177" t="s">
        <v>581</v>
      </c>
      <c r="D38" s="1178"/>
      <c r="E38" s="1179"/>
      <c r="F38" s="36">
        <v>3.12</v>
      </c>
      <c r="G38" s="37">
        <v>4.47</v>
      </c>
      <c r="H38" s="37">
        <v>4.3</v>
      </c>
      <c r="I38" s="37">
        <v>3.48</v>
      </c>
      <c r="J38" s="38">
        <v>0.1</v>
      </c>
      <c r="K38" s="22"/>
      <c r="L38" s="22"/>
      <c r="M38" s="22"/>
      <c r="N38" s="22"/>
      <c r="O38" s="22"/>
      <c r="P38" s="22"/>
    </row>
    <row r="39" spans="1:16" ht="39" customHeight="1" x14ac:dyDescent="0.15">
      <c r="A39" s="22"/>
      <c r="B39" s="35"/>
      <c r="C39" s="1177" t="s">
        <v>582</v>
      </c>
      <c r="D39" s="1178"/>
      <c r="E39" s="1179"/>
      <c r="F39" s="36">
        <v>0.08</v>
      </c>
      <c r="G39" s="37">
        <v>0.08</v>
      </c>
      <c r="H39" s="37">
        <v>0.09</v>
      </c>
      <c r="I39" s="37">
        <v>0.08</v>
      </c>
      <c r="J39" s="38">
        <v>7.0000000000000007E-2</v>
      </c>
      <c r="K39" s="22"/>
      <c r="L39" s="22"/>
      <c r="M39" s="22"/>
      <c r="N39" s="22"/>
      <c r="O39" s="22"/>
      <c r="P39" s="22"/>
    </row>
    <row r="40" spans="1:16" ht="39" customHeight="1" x14ac:dyDescent="0.15">
      <c r="A40" s="22"/>
      <c r="B40" s="35"/>
      <c r="C40" s="1177" t="s">
        <v>583</v>
      </c>
      <c r="D40" s="1178"/>
      <c r="E40" s="1179"/>
      <c r="F40" s="36">
        <v>0.02</v>
      </c>
      <c r="G40" s="37">
        <v>0.02</v>
      </c>
      <c r="H40" s="37">
        <v>0.02</v>
      </c>
      <c r="I40" s="37">
        <v>0.02</v>
      </c>
      <c r="J40" s="38">
        <v>0.05</v>
      </c>
      <c r="K40" s="22"/>
      <c r="L40" s="22"/>
      <c r="M40" s="22"/>
      <c r="N40" s="22"/>
      <c r="O40" s="22"/>
      <c r="P40" s="22"/>
    </row>
    <row r="41" spans="1:16" ht="39" customHeight="1" x14ac:dyDescent="0.15">
      <c r="A41" s="22"/>
      <c r="B41" s="35"/>
      <c r="C41" s="1177" t="s">
        <v>584</v>
      </c>
      <c r="D41" s="1178"/>
      <c r="E41" s="1179"/>
      <c r="F41" s="36">
        <v>0.01</v>
      </c>
      <c r="G41" s="37">
        <v>0.02</v>
      </c>
      <c r="H41" s="37">
        <v>0.01</v>
      </c>
      <c r="I41" s="37">
        <v>0.12</v>
      </c>
      <c r="J41" s="38">
        <v>0.03</v>
      </c>
      <c r="K41" s="22"/>
      <c r="L41" s="22"/>
      <c r="M41" s="22"/>
      <c r="N41" s="22"/>
      <c r="O41" s="22"/>
      <c r="P41" s="22"/>
    </row>
    <row r="42" spans="1:16" ht="39" customHeight="1" x14ac:dyDescent="0.15">
      <c r="A42" s="22"/>
      <c r="B42" s="39"/>
      <c r="C42" s="1177" t="s">
        <v>585</v>
      </c>
      <c r="D42" s="1178"/>
      <c r="E42" s="1179"/>
      <c r="F42" s="36" t="s">
        <v>529</v>
      </c>
      <c r="G42" s="37" t="s">
        <v>529</v>
      </c>
      <c r="H42" s="37" t="s">
        <v>529</v>
      </c>
      <c r="I42" s="37" t="s">
        <v>529</v>
      </c>
      <c r="J42" s="38" t="s">
        <v>529</v>
      </c>
      <c r="K42" s="22"/>
      <c r="L42" s="22"/>
      <c r="M42" s="22"/>
      <c r="N42" s="22"/>
      <c r="O42" s="22"/>
      <c r="P42" s="22"/>
    </row>
    <row r="43" spans="1:16" ht="39" customHeight="1" thickBot="1" x14ac:dyDescent="0.2">
      <c r="A43" s="22"/>
      <c r="B43" s="40"/>
      <c r="C43" s="1180" t="s">
        <v>586</v>
      </c>
      <c r="D43" s="1181"/>
      <c r="E43" s="1182"/>
      <c r="F43" s="41">
        <v>0.01</v>
      </c>
      <c r="G43" s="42">
        <v>0.01</v>
      </c>
      <c r="H43" s="42">
        <v>0.02</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UtceXn1zzTFoaA60nqWHfaHv8z4nVHayxq9pme0d+QTweD9jI4SFbCZpAf9HtLQaVyOjxiavZ532V2WHa5I+Q==" saltValue="LIxKwmZu5D5kpwduZ+aK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450</v>
      </c>
      <c r="L45" s="60">
        <v>405</v>
      </c>
      <c r="M45" s="60">
        <v>406</v>
      </c>
      <c r="N45" s="60">
        <v>406</v>
      </c>
      <c r="O45" s="61">
        <v>432</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529</v>
      </c>
      <c r="L46" s="64" t="s">
        <v>529</v>
      </c>
      <c r="M46" s="64" t="s">
        <v>529</v>
      </c>
      <c r="N46" s="64" t="s">
        <v>529</v>
      </c>
      <c r="O46" s="65" t="s">
        <v>529</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529</v>
      </c>
      <c r="L47" s="64" t="s">
        <v>529</v>
      </c>
      <c r="M47" s="64" t="s">
        <v>529</v>
      </c>
      <c r="N47" s="64" t="s">
        <v>529</v>
      </c>
      <c r="O47" s="65" t="s">
        <v>529</v>
      </c>
      <c r="P47" s="48"/>
      <c r="Q47" s="48"/>
      <c r="R47" s="48"/>
      <c r="S47" s="48"/>
      <c r="T47" s="48"/>
      <c r="U47" s="48"/>
    </row>
    <row r="48" spans="1:21" ht="30.75" customHeight="1" x14ac:dyDescent="0.15">
      <c r="A48" s="48"/>
      <c r="B48" s="1205"/>
      <c r="C48" s="1206"/>
      <c r="D48" s="62"/>
      <c r="E48" s="1187" t="s">
        <v>15</v>
      </c>
      <c r="F48" s="1187"/>
      <c r="G48" s="1187"/>
      <c r="H48" s="1187"/>
      <c r="I48" s="1187"/>
      <c r="J48" s="1188"/>
      <c r="K48" s="63">
        <v>177</v>
      </c>
      <c r="L48" s="64">
        <v>166</v>
      </c>
      <c r="M48" s="64">
        <v>176</v>
      </c>
      <c r="N48" s="64">
        <v>171</v>
      </c>
      <c r="O48" s="65">
        <v>192</v>
      </c>
      <c r="P48" s="48"/>
      <c r="Q48" s="48"/>
      <c r="R48" s="48"/>
      <c r="S48" s="48"/>
      <c r="T48" s="48"/>
      <c r="U48" s="48"/>
    </row>
    <row r="49" spans="1:21" ht="30.75" customHeight="1" x14ac:dyDescent="0.15">
      <c r="A49" s="48"/>
      <c r="B49" s="1205"/>
      <c r="C49" s="1206"/>
      <c r="D49" s="62"/>
      <c r="E49" s="1187" t="s">
        <v>16</v>
      </c>
      <c r="F49" s="1187"/>
      <c r="G49" s="1187"/>
      <c r="H49" s="1187"/>
      <c r="I49" s="1187"/>
      <c r="J49" s="1188"/>
      <c r="K49" s="63">
        <v>2</v>
      </c>
      <c r="L49" s="64">
        <v>5</v>
      </c>
      <c r="M49" s="64">
        <v>9</v>
      </c>
      <c r="N49" s="64">
        <v>11</v>
      </c>
      <c r="O49" s="65">
        <v>16</v>
      </c>
      <c r="P49" s="48"/>
      <c r="Q49" s="48"/>
      <c r="R49" s="48"/>
      <c r="S49" s="48"/>
      <c r="T49" s="48"/>
      <c r="U49" s="48"/>
    </row>
    <row r="50" spans="1:21" ht="30.75" customHeight="1" x14ac:dyDescent="0.15">
      <c r="A50" s="48"/>
      <c r="B50" s="1205"/>
      <c r="C50" s="1206"/>
      <c r="D50" s="62"/>
      <c r="E50" s="1187" t="s">
        <v>17</v>
      </c>
      <c r="F50" s="1187"/>
      <c r="G50" s="1187"/>
      <c r="H50" s="1187"/>
      <c r="I50" s="1187"/>
      <c r="J50" s="1188"/>
      <c r="K50" s="63">
        <v>78</v>
      </c>
      <c r="L50" s="64">
        <v>72</v>
      </c>
      <c r="M50" s="64">
        <v>71</v>
      </c>
      <c r="N50" s="64">
        <v>66</v>
      </c>
      <c r="O50" s="65">
        <v>65</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529</v>
      </c>
      <c r="L51" s="64" t="s">
        <v>529</v>
      </c>
      <c r="M51" s="64" t="s">
        <v>529</v>
      </c>
      <c r="N51" s="64" t="s">
        <v>529</v>
      </c>
      <c r="O51" s="65" t="s">
        <v>529</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441</v>
      </c>
      <c r="L52" s="64">
        <v>423</v>
      </c>
      <c r="M52" s="64">
        <v>426</v>
      </c>
      <c r="N52" s="64">
        <v>418</v>
      </c>
      <c r="O52" s="65">
        <v>416</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266</v>
      </c>
      <c r="L53" s="69">
        <v>225</v>
      </c>
      <c r="M53" s="69">
        <v>236</v>
      </c>
      <c r="N53" s="69">
        <v>236</v>
      </c>
      <c r="O53" s="70">
        <v>289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mnkU3mRcgpOc0unSgBH/XgBMscRBJsOdPJd8rQaJgw2EVedLd13DVmo1LASSxHJick7YE1Psbs4ItdrrWixig==" saltValue="ZHqWGeTMpnr1dsDaAxUN8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23" t="s">
        <v>30</v>
      </c>
      <c r="C41" s="1224"/>
      <c r="D41" s="102"/>
      <c r="E41" s="1225" t="s">
        <v>31</v>
      </c>
      <c r="F41" s="1225"/>
      <c r="G41" s="1225"/>
      <c r="H41" s="1226"/>
      <c r="I41" s="346">
        <v>5401</v>
      </c>
      <c r="J41" s="347">
        <v>5470</v>
      </c>
      <c r="K41" s="347">
        <v>5453</v>
      </c>
      <c r="L41" s="347">
        <v>5714</v>
      </c>
      <c r="M41" s="348">
        <v>6266</v>
      </c>
    </row>
    <row r="42" spans="2:13" ht="27.75" customHeight="1" x14ac:dyDescent="0.15">
      <c r="B42" s="1213"/>
      <c r="C42" s="1214"/>
      <c r="D42" s="103"/>
      <c r="E42" s="1217" t="s">
        <v>32</v>
      </c>
      <c r="F42" s="1217"/>
      <c r="G42" s="1217"/>
      <c r="H42" s="1218"/>
      <c r="I42" s="349">
        <v>708</v>
      </c>
      <c r="J42" s="350">
        <v>664</v>
      </c>
      <c r="K42" s="350">
        <v>580</v>
      </c>
      <c r="L42" s="350">
        <v>538</v>
      </c>
      <c r="M42" s="351">
        <v>496</v>
      </c>
    </row>
    <row r="43" spans="2:13" ht="27.75" customHeight="1" x14ac:dyDescent="0.15">
      <c r="B43" s="1213"/>
      <c r="C43" s="1214"/>
      <c r="D43" s="103"/>
      <c r="E43" s="1217" t="s">
        <v>33</v>
      </c>
      <c r="F43" s="1217"/>
      <c r="G43" s="1217"/>
      <c r="H43" s="1218"/>
      <c r="I43" s="349">
        <v>2662</v>
      </c>
      <c r="J43" s="350">
        <v>2863</v>
      </c>
      <c r="K43" s="350">
        <v>3062</v>
      </c>
      <c r="L43" s="350">
        <v>2743</v>
      </c>
      <c r="M43" s="351">
        <v>2890</v>
      </c>
    </row>
    <row r="44" spans="2:13" ht="27.75" customHeight="1" x14ac:dyDescent="0.15">
      <c r="B44" s="1213"/>
      <c r="C44" s="1214"/>
      <c r="D44" s="103"/>
      <c r="E44" s="1217" t="s">
        <v>34</v>
      </c>
      <c r="F44" s="1217"/>
      <c r="G44" s="1217"/>
      <c r="H44" s="1218"/>
      <c r="I44" s="349">
        <v>124</v>
      </c>
      <c r="J44" s="350">
        <v>289</v>
      </c>
      <c r="K44" s="350">
        <v>322</v>
      </c>
      <c r="L44" s="350">
        <v>323</v>
      </c>
      <c r="M44" s="351">
        <v>326</v>
      </c>
    </row>
    <row r="45" spans="2:13" ht="27.75" customHeight="1" x14ac:dyDescent="0.15">
      <c r="B45" s="1213"/>
      <c r="C45" s="1214"/>
      <c r="D45" s="103"/>
      <c r="E45" s="1217" t="s">
        <v>35</v>
      </c>
      <c r="F45" s="1217"/>
      <c r="G45" s="1217"/>
      <c r="H45" s="1218"/>
      <c r="I45" s="349">
        <v>429</v>
      </c>
      <c r="J45" s="350">
        <v>396</v>
      </c>
      <c r="K45" s="350">
        <v>322</v>
      </c>
      <c r="L45" s="350">
        <v>396</v>
      </c>
      <c r="M45" s="351">
        <v>394</v>
      </c>
    </row>
    <row r="46" spans="2:13" ht="27.75" customHeight="1" x14ac:dyDescent="0.15">
      <c r="B46" s="1213"/>
      <c r="C46" s="1214"/>
      <c r="D46" s="104"/>
      <c r="E46" s="1217" t="s">
        <v>36</v>
      </c>
      <c r="F46" s="1217"/>
      <c r="G46" s="1217"/>
      <c r="H46" s="1218"/>
      <c r="I46" s="349" t="s">
        <v>529</v>
      </c>
      <c r="J46" s="350" t="s">
        <v>529</v>
      </c>
      <c r="K46" s="350" t="s">
        <v>529</v>
      </c>
      <c r="L46" s="350" t="s">
        <v>529</v>
      </c>
      <c r="M46" s="351" t="s">
        <v>529</v>
      </c>
    </row>
    <row r="47" spans="2:13" ht="27.75" customHeight="1" x14ac:dyDescent="0.15">
      <c r="B47" s="1213"/>
      <c r="C47" s="1214"/>
      <c r="D47" s="105"/>
      <c r="E47" s="1227" t="s">
        <v>37</v>
      </c>
      <c r="F47" s="1228"/>
      <c r="G47" s="1228"/>
      <c r="H47" s="1229"/>
      <c r="I47" s="349" t="s">
        <v>529</v>
      </c>
      <c r="J47" s="350" t="s">
        <v>529</v>
      </c>
      <c r="K47" s="350" t="s">
        <v>529</v>
      </c>
      <c r="L47" s="350" t="s">
        <v>529</v>
      </c>
      <c r="M47" s="351" t="s">
        <v>529</v>
      </c>
    </row>
    <row r="48" spans="2:13" ht="27.75" customHeight="1" x14ac:dyDescent="0.15">
      <c r="B48" s="1213"/>
      <c r="C48" s="1214"/>
      <c r="D48" s="103"/>
      <c r="E48" s="1217" t="s">
        <v>38</v>
      </c>
      <c r="F48" s="1217"/>
      <c r="G48" s="1217"/>
      <c r="H48" s="1218"/>
      <c r="I48" s="349" t="s">
        <v>529</v>
      </c>
      <c r="J48" s="350" t="s">
        <v>529</v>
      </c>
      <c r="K48" s="350" t="s">
        <v>529</v>
      </c>
      <c r="L48" s="350" t="s">
        <v>529</v>
      </c>
      <c r="M48" s="351" t="s">
        <v>529</v>
      </c>
    </row>
    <row r="49" spans="2:13" ht="27.75" customHeight="1" x14ac:dyDescent="0.15">
      <c r="B49" s="1215"/>
      <c r="C49" s="1216"/>
      <c r="D49" s="103"/>
      <c r="E49" s="1217" t="s">
        <v>39</v>
      </c>
      <c r="F49" s="1217"/>
      <c r="G49" s="1217"/>
      <c r="H49" s="1218"/>
      <c r="I49" s="349" t="s">
        <v>529</v>
      </c>
      <c r="J49" s="350" t="s">
        <v>529</v>
      </c>
      <c r="K49" s="350" t="s">
        <v>529</v>
      </c>
      <c r="L49" s="350" t="s">
        <v>529</v>
      </c>
      <c r="M49" s="351" t="s">
        <v>529</v>
      </c>
    </row>
    <row r="50" spans="2:13" ht="27.75" customHeight="1" x14ac:dyDescent="0.15">
      <c r="B50" s="1211" t="s">
        <v>40</v>
      </c>
      <c r="C50" s="1212"/>
      <c r="D50" s="106"/>
      <c r="E50" s="1217" t="s">
        <v>41</v>
      </c>
      <c r="F50" s="1217"/>
      <c r="G50" s="1217"/>
      <c r="H50" s="1218"/>
      <c r="I50" s="349">
        <v>2471</v>
      </c>
      <c r="J50" s="350">
        <v>2697</v>
      </c>
      <c r="K50" s="350">
        <v>3366</v>
      </c>
      <c r="L50" s="350">
        <v>3221</v>
      </c>
      <c r="M50" s="351">
        <v>3290</v>
      </c>
    </row>
    <row r="51" spans="2:13" ht="27.75" customHeight="1" x14ac:dyDescent="0.15">
      <c r="B51" s="1213"/>
      <c r="C51" s="1214"/>
      <c r="D51" s="103"/>
      <c r="E51" s="1217" t="s">
        <v>42</v>
      </c>
      <c r="F51" s="1217"/>
      <c r="G51" s="1217"/>
      <c r="H51" s="1218"/>
      <c r="I51" s="349">
        <v>169</v>
      </c>
      <c r="J51" s="350">
        <v>189</v>
      </c>
      <c r="K51" s="350">
        <v>236</v>
      </c>
      <c r="L51" s="350">
        <v>43</v>
      </c>
      <c r="M51" s="351">
        <v>39</v>
      </c>
    </row>
    <row r="52" spans="2:13" ht="27.75" customHeight="1" x14ac:dyDescent="0.15">
      <c r="B52" s="1215"/>
      <c r="C52" s="1216"/>
      <c r="D52" s="103"/>
      <c r="E52" s="1217" t="s">
        <v>43</v>
      </c>
      <c r="F52" s="1217"/>
      <c r="G52" s="1217"/>
      <c r="H52" s="1218"/>
      <c r="I52" s="349">
        <v>5552</v>
      </c>
      <c r="J52" s="350">
        <v>5550</v>
      </c>
      <c r="K52" s="350">
        <v>5574</v>
      </c>
      <c r="L52" s="350">
        <v>5559</v>
      </c>
      <c r="M52" s="351">
        <v>5745</v>
      </c>
    </row>
    <row r="53" spans="2:13" ht="27.75" customHeight="1" thickBot="1" x14ac:dyDescent="0.2">
      <c r="B53" s="1219" t="s">
        <v>44</v>
      </c>
      <c r="C53" s="1220"/>
      <c r="D53" s="107"/>
      <c r="E53" s="1221" t="s">
        <v>45</v>
      </c>
      <c r="F53" s="1221"/>
      <c r="G53" s="1221"/>
      <c r="H53" s="1222"/>
      <c r="I53" s="352">
        <v>1131</v>
      </c>
      <c r="J53" s="353">
        <v>1244</v>
      </c>
      <c r="K53" s="353">
        <v>563</v>
      </c>
      <c r="L53" s="353">
        <v>891</v>
      </c>
      <c r="M53" s="354">
        <v>1298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e4b3DthplPRAImh7F8D4eWpZxkn1K6AjZuGxrOx2essKPeG+YoGc2DUCw3xTDQFf25ymRz70EmYs/yWhdLDiA==" saltValue="gYN6JyZnX70lST3lEXiZ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22" zoomScale="70" zoomScaleNormal="70" zoomScaleSheetLayoutView="100" workbookViewId="0">
      <selection activeCell="G58" sqref="G58:G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38" t="s">
        <v>48</v>
      </c>
      <c r="D55" s="1238"/>
      <c r="E55" s="1239"/>
      <c r="F55" s="119">
        <v>1511</v>
      </c>
      <c r="G55" s="119">
        <v>1171</v>
      </c>
      <c r="H55" s="120">
        <v>1244</v>
      </c>
    </row>
    <row r="56" spans="2:8" ht="52.5" customHeight="1" x14ac:dyDescent="0.15">
      <c r="B56" s="121"/>
      <c r="C56" s="1240" t="s">
        <v>49</v>
      </c>
      <c r="D56" s="1240"/>
      <c r="E56" s="1241"/>
      <c r="F56" s="122">
        <v>1</v>
      </c>
      <c r="G56" s="122">
        <v>11</v>
      </c>
      <c r="H56" s="123">
        <v>86</v>
      </c>
    </row>
    <row r="57" spans="2:8" ht="53.25" customHeight="1" x14ac:dyDescent="0.15">
      <c r="B57" s="121"/>
      <c r="C57" s="1242" t="s">
        <v>50</v>
      </c>
      <c r="D57" s="1242"/>
      <c r="E57" s="1243"/>
      <c r="F57" s="124">
        <v>1514</v>
      </c>
      <c r="G57" s="124">
        <v>1668</v>
      </c>
      <c r="H57" s="125">
        <v>1549</v>
      </c>
    </row>
    <row r="58" spans="2:8" ht="45.75" customHeight="1" x14ac:dyDescent="0.15">
      <c r="B58" s="126"/>
      <c r="C58" s="1230" t="s">
        <v>605</v>
      </c>
      <c r="D58" s="1231"/>
      <c r="E58" s="1232"/>
      <c r="F58" s="127">
        <v>825</v>
      </c>
      <c r="G58" s="127">
        <v>824</v>
      </c>
      <c r="H58" s="128">
        <v>713</v>
      </c>
    </row>
    <row r="59" spans="2:8" ht="45.75" customHeight="1" x14ac:dyDescent="0.15">
      <c r="B59" s="126"/>
      <c r="C59" s="1230" t="s">
        <v>606</v>
      </c>
      <c r="D59" s="1231"/>
      <c r="E59" s="1232"/>
      <c r="F59" s="127">
        <v>173</v>
      </c>
      <c r="G59" s="127">
        <v>173</v>
      </c>
      <c r="H59" s="128">
        <v>173</v>
      </c>
    </row>
    <row r="60" spans="2:8" ht="45.75" customHeight="1" x14ac:dyDescent="0.15">
      <c r="B60" s="126"/>
      <c r="C60" s="1230" t="s">
        <v>607</v>
      </c>
      <c r="D60" s="1231"/>
      <c r="E60" s="1232"/>
      <c r="F60" s="127">
        <v>98</v>
      </c>
      <c r="G60" s="127">
        <v>148</v>
      </c>
      <c r="H60" s="128">
        <v>149</v>
      </c>
    </row>
    <row r="61" spans="2:8" ht="45.75" customHeight="1" x14ac:dyDescent="0.15">
      <c r="B61" s="126"/>
      <c r="C61" s="1230" t="s">
        <v>608</v>
      </c>
      <c r="D61" s="1231"/>
      <c r="E61" s="1232"/>
      <c r="F61" s="127">
        <v>110</v>
      </c>
      <c r="G61" s="127">
        <v>167</v>
      </c>
      <c r="H61" s="128">
        <v>128</v>
      </c>
    </row>
    <row r="62" spans="2:8" ht="45.75" customHeight="1" thickBot="1" x14ac:dyDescent="0.2">
      <c r="B62" s="129"/>
      <c r="C62" s="1233" t="s">
        <v>609</v>
      </c>
      <c r="D62" s="1234"/>
      <c r="E62" s="1235"/>
      <c r="F62" s="130">
        <v>96</v>
      </c>
      <c r="G62" s="130">
        <v>89</v>
      </c>
      <c r="H62" s="131">
        <v>106</v>
      </c>
    </row>
    <row r="63" spans="2:8" ht="52.5" customHeight="1" thickBot="1" x14ac:dyDescent="0.2">
      <c r="B63" s="132"/>
      <c r="C63" s="1236" t="s">
        <v>51</v>
      </c>
      <c r="D63" s="1236"/>
      <c r="E63" s="1237"/>
      <c r="F63" s="133">
        <v>3026</v>
      </c>
      <c r="G63" s="133">
        <v>2849</v>
      </c>
      <c r="H63" s="134">
        <v>2879</v>
      </c>
    </row>
    <row r="64" spans="2:8" x14ac:dyDescent="0.15"/>
  </sheetData>
  <sheetProtection algorithmName="SHA-512" hashValue="dhIcvv09imxcqh9YRLwxn4f92g5rU/RpKUZ8fT96T8BHL/Vi3SYuMaRbDAy3CwU29xDL/UVp3gK9/MbuZaJEXA==" saltValue="A4GTH0kCv1aUpZjc1SX9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484F-A4D1-479B-B0D0-9A10BCE13724}">
  <sheetPr>
    <pageSetUpPr fitToPage="1"/>
  </sheetPr>
  <dimension ref="A1:DE85"/>
  <sheetViews>
    <sheetView showGridLines="0" zoomScale="85" zoomScaleNormal="85" zoomScaleSheetLayoutView="55" workbookViewId="0">
      <selection activeCell="AN72" sqref="AN72:BO72"/>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4" t="s">
        <v>615</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x14ac:dyDescent="0.15">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x14ac:dyDescent="0.15">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x14ac:dyDescent="0.15">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x14ac:dyDescent="0.15">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616</v>
      </c>
    </row>
    <row r="50" spans="1:109" x14ac:dyDescent="0.15">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571</v>
      </c>
      <c r="BQ50" s="1257"/>
      <c r="BR50" s="1257"/>
      <c r="BS50" s="1257"/>
      <c r="BT50" s="1257"/>
      <c r="BU50" s="1257"/>
      <c r="BV50" s="1257"/>
      <c r="BW50" s="1257"/>
      <c r="BX50" s="1257" t="s">
        <v>572</v>
      </c>
      <c r="BY50" s="1257"/>
      <c r="BZ50" s="1257"/>
      <c r="CA50" s="1257"/>
      <c r="CB50" s="1257"/>
      <c r="CC50" s="1257"/>
      <c r="CD50" s="1257"/>
      <c r="CE50" s="1257"/>
      <c r="CF50" s="1257" t="s">
        <v>573</v>
      </c>
      <c r="CG50" s="1257"/>
      <c r="CH50" s="1257"/>
      <c r="CI50" s="1257"/>
      <c r="CJ50" s="1257"/>
      <c r="CK50" s="1257"/>
      <c r="CL50" s="1257"/>
      <c r="CM50" s="1257"/>
      <c r="CN50" s="1257" t="s">
        <v>574</v>
      </c>
      <c r="CO50" s="1257"/>
      <c r="CP50" s="1257"/>
      <c r="CQ50" s="1257"/>
      <c r="CR50" s="1257"/>
      <c r="CS50" s="1257"/>
      <c r="CT50" s="1257"/>
      <c r="CU50" s="1257"/>
      <c r="CV50" s="1257" t="s">
        <v>575</v>
      </c>
      <c r="CW50" s="1257"/>
      <c r="CX50" s="1257"/>
      <c r="CY50" s="1257"/>
      <c r="CZ50" s="1257"/>
      <c r="DA50" s="1257"/>
      <c r="DB50" s="1257"/>
      <c r="DC50" s="1257"/>
    </row>
    <row r="51" spans="1:109" ht="13.5" customHeight="1" x14ac:dyDescent="0.15">
      <c r="B51" s="369"/>
      <c r="G51" s="1263"/>
      <c r="H51" s="1263"/>
      <c r="I51" s="1261"/>
      <c r="J51" s="1261"/>
      <c r="K51" s="1259"/>
      <c r="L51" s="1259"/>
      <c r="M51" s="1259"/>
      <c r="N51" s="1259"/>
      <c r="AM51" s="378"/>
      <c r="AN51" s="1260" t="s">
        <v>617</v>
      </c>
      <c r="AO51" s="1260"/>
      <c r="AP51" s="1260"/>
      <c r="AQ51" s="1260"/>
      <c r="AR51" s="1260"/>
      <c r="AS51" s="1260"/>
      <c r="AT51" s="1260"/>
      <c r="AU51" s="1260"/>
      <c r="AV51" s="1260"/>
      <c r="AW51" s="1260"/>
      <c r="AX51" s="1260"/>
      <c r="AY51" s="1260"/>
      <c r="AZ51" s="1260"/>
      <c r="BA51" s="1260"/>
      <c r="BB51" s="1260" t="s">
        <v>618</v>
      </c>
      <c r="BC51" s="1260"/>
      <c r="BD51" s="1260"/>
      <c r="BE51" s="1260"/>
      <c r="BF51" s="1260"/>
      <c r="BG51" s="1260"/>
      <c r="BH51" s="1260"/>
      <c r="BI51" s="1260"/>
      <c r="BJ51" s="1260"/>
      <c r="BK51" s="1260"/>
      <c r="BL51" s="1260"/>
      <c r="BM51" s="1260"/>
      <c r="BN51" s="1260"/>
      <c r="BO51" s="1260"/>
      <c r="BP51" s="1258">
        <v>39.4</v>
      </c>
      <c r="BQ51" s="1258"/>
      <c r="BR51" s="1258"/>
      <c r="BS51" s="1258"/>
      <c r="BT51" s="1258"/>
      <c r="BU51" s="1258"/>
      <c r="BV51" s="1258"/>
      <c r="BW51" s="1258"/>
      <c r="BX51" s="1258">
        <v>43.7</v>
      </c>
      <c r="BY51" s="1258"/>
      <c r="BZ51" s="1258"/>
      <c r="CA51" s="1258"/>
      <c r="CB51" s="1258"/>
      <c r="CC51" s="1258"/>
      <c r="CD51" s="1258"/>
      <c r="CE51" s="1258"/>
      <c r="CF51" s="1258">
        <v>20.100000000000001</v>
      </c>
      <c r="CG51" s="1258"/>
      <c r="CH51" s="1258"/>
      <c r="CI51" s="1258"/>
      <c r="CJ51" s="1258"/>
      <c r="CK51" s="1258"/>
      <c r="CL51" s="1258"/>
      <c r="CM51" s="1258"/>
      <c r="CN51" s="1258">
        <v>30.2</v>
      </c>
      <c r="CO51" s="1258"/>
      <c r="CP51" s="1258"/>
      <c r="CQ51" s="1258"/>
      <c r="CR51" s="1258"/>
      <c r="CS51" s="1258"/>
      <c r="CT51" s="1258"/>
      <c r="CU51" s="1258"/>
      <c r="CV51" s="1258">
        <v>40.9</v>
      </c>
      <c r="CW51" s="1258"/>
      <c r="CX51" s="1258"/>
      <c r="CY51" s="1258"/>
      <c r="CZ51" s="1258"/>
      <c r="DA51" s="1258"/>
      <c r="DB51" s="1258"/>
      <c r="DC51" s="1258"/>
    </row>
    <row r="52" spans="1:109" x14ac:dyDescent="0.15">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x14ac:dyDescent="0.15">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619</v>
      </c>
      <c r="BC53" s="1260"/>
      <c r="BD53" s="1260"/>
      <c r="BE53" s="1260"/>
      <c r="BF53" s="1260"/>
      <c r="BG53" s="1260"/>
      <c r="BH53" s="1260"/>
      <c r="BI53" s="1260"/>
      <c r="BJ53" s="1260"/>
      <c r="BK53" s="1260"/>
      <c r="BL53" s="1260"/>
      <c r="BM53" s="1260"/>
      <c r="BN53" s="1260"/>
      <c r="BO53" s="1260"/>
      <c r="BP53" s="1258">
        <v>63.3</v>
      </c>
      <c r="BQ53" s="1258"/>
      <c r="BR53" s="1258"/>
      <c r="BS53" s="1258"/>
      <c r="BT53" s="1258"/>
      <c r="BU53" s="1258"/>
      <c r="BV53" s="1258"/>
      <c r="BW53" s="1258"/>
      <c r="BX53" s="1258">
        <v>65</v>
      </c>
      <c r="BY53" s="1258"/>
      <c r="BZ53" s="1258"/>
      <c r="CA53" s="1258"/>
      <c r="CB53" s="1258"/>
      <c r="CC53" s="1258"/>
      <c r="CD53" s="1258"/>
      <c r="CE53" s="1258"/>
      <c r="CF53" s="1258">
        <v>67</v>
      </c>
      <c r="CG53" s="1258"/>
      <c r="CH53" s="1258"/>
      <c r="CI53" s="1258"/>
      <c r="CJ53" s="1258"/>
      <c r="CK53" s="1258"/>
      <c r="CL53" s="1258"/>
      <c r="CM53" s="1258"/>
      <c r="CN53" s="1258">
        <v>68.400000000000006</v>
      </c>
      <c r="CO53" s="1258"/>
      <c r="CP53" s="1258"/>
      <c r="CQ53" s="1258"/>
      <c r="CR53" s="1258"/>
      <c r="CS53" s="1258"/>
      <c r="CT53" s="1258"/>
      <c r="CU53" s="1258"/>
      <c r="CV53" s="1258">
        <v>70.099999999999994</v>
      </c>
      <c r="CW53" s="1258"/>
      <c r="CX53" s="1258"/>
      <c r="CY53" s="1258"/>
      <c r="CZ53" s="1258"/>
      <c r="DA53" s="1258"/>
      <c r="DB53" s="1258"/>
      <c r="DC53" s="1258"/>
    </row>
    <row r="54" spans="1:109" x14ac:dyDescent="0.15">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x14ac:dyDescent="0.15">
      <c r="A55" s="377"/>
      <c r="B55" s="369"/>
      <c r="G55" s="1253"/>
      <c r="H55" s="1253"/>
      <c r="I55" s="1253"/>
      <c r="J55" s="1253"/>
      <c r="K55" s="1259"/>
      <c r="L55" s="1259"/>
      <c r="M55" s="1259"/>
      <c r="N55" s="1259"/>
      <c r="AN55" s="1257" t="s">
        <v>620</v>
      </c>
      <c r="AO55" s="1257"/>
      <c r="AP55" s="1257"/>
      <c r="AQ55" s="1257"/>
      <c r="AR55" s="1257"/>
      <c r="AS55" s="1257"/>
      <c r="AT55" s="1257"/>
      <c r="AU55" s="1257"/>
      <c r="AV55" s="1257"/>
      <c r="AW55" s="1257"/>
      <c r="AX55" s="1257"/>
      <c r="AY55" s="1257"/>
      <c r="AZ55" s="1257"/>
      <c r="BA55" s="1257"/>
      <c r="BB55" s="1260" t="s">
        <v>618</v>
      </c>
      <c r="BC55" s="1260"/>
      <c r="BD55" s="1260"/>
      <c r="BE55" s="1260"/>
      <c r="BF55" s="1260"/>
      <c r="BG55" s="1260"/>
      <c r="BH55" s="1260"/>
      <c r="BI55" s="1260"/>
      <c r="BJ55" s="1260"/>
      <c r="BK55" s="1260"/>
      <c r="BL55" s="1260"/>
      <c r="BM55" s="1260"/>
      <c r="BN55" s="1260"/>
      <c r="BO55" s="1260"/>
      <c r="BP55" s="1258">
        <v>32.799999999999997</v>
      </c>
      <c r="BQ55" s="1258"/>
      <c r="BR55" s="1258"/>
      <c r="BS55" s="1258"/>
      <c r="BT55" s="1258"/>
      <c r="BU55" s="1258"/>
      <c r="BV55" s="1258"/>
      <c r="BW55" s="1258"/>
      <c r="BX55" s="1258">
        <v>20.9</v>
      </c>
      <c r="BY55" s="1258"/>
      <c r="BZ55" s="1258"/>
      <c r="CA55" s="1258"/>
      <c r="CB55" s="1258"/>
      <c r="CC55" s="1258"/>
      <c r="CD55" s="1258"/>
      <c r="CE55" s="1258"/>
      <c r="CF55" s="1258">
        <v>21</v>
      </c>
      <c r="CG55" s="1258"/>
      <c r="CH55" s="1258"/>
      <c r="CI55" s="1258"/>
      <c r="CJ55" s="1258"/>
      <c r="CK55" s="1258"/>
      <c r="CL55" s="1258"/>
      <c r="CM55" s="1258"/>
      <c r="CN55" s="1258">
        <v>23.5</v>
      </c>
      <c r="CO55" s="1258"/>
      <c r="CP55" s="1258"/>
      <c r="CQ55" s="1258"/>
      <c r="CR55" s="1258"/>
      <c r="CS55" s="1258"/>
      <c r="CT55" s="1258"/>
      <c r="CU55" s="1258"/>
      <c r="CV55" s="1258">
        <v>8.5</v>
      </c>
      <c r="CW55" s="1258"/>
      <c r="CX55" s="1258"/>
      <c r="CY55" s="1258"/>
      <c r="CZ55" s="1258"/>
      <c r="DA55" s="1258"/>
      <c r="DB55" s="1258"/>
      <c r="DC55" s="1258"/>
    </row>
    <row r="56" spans="1:109" x14ac:dyDescent="0.15">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x14ac:dyDescent="0.15">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619</v>
      </c>
      <c r="BC57" s="1260"/>
      <c r="BD57" s="1260"/>
      <c r="BE57" s="1260"/>
      <c r="BF57" s="1260"/>
      <c r="BG57" s="1260"/>
      <c r="BH57" s="1260"/>
      <c r="BI57" s="1260"/>
      <c r="BJ57" s="1260"/>
      <c r="BK57" s="1260"/>
      <c r="BL57" s="1260"/>
      <c r="BM57" s="1260"/>
      <c r="BN57" s="1260"/>
      <c r="BO57" s="1260"/>
      <c r="BP57" s="1258">
        <v>58.9</v>
      </c>
      <c r="BQ57" s="1258"/>
      <c r="BR57" s="1258"/>
      <c r="BS57" s="1258"/>
      <c r="BT57" s="1258"/>
      <c r="BU57" s="1258"/>
      <c r="BV57" s="1258"/>
      <c r="BW57" s="1258"/>
      <c r="BX57" s="1258">
        <v>60.5</v>
      </c>
      <c r="BY57" s="1258"/>
      <c r="BZ57" s="1258"/>
      <c r="CA57" s="1258"/>
      <c r="CB57" s="1258"/>
      <c r="CC57" s="1258"/>
      <c r="CD57" s="1258"/>
      <c r="CE57" s="1258"/>
      <c r="CF57" s="1258">
        <v>61.5</v>
      </c>
      <c r="CG57" s="1258"/>
      <c r="CH57" s="1258"/>
      <c r="CI57" s="1258"/>
      <c r="CJ57" s="1258"/>
      <c r="CK57" s="1258"/>
      <c r="CL57" s="1258"/>
      <c r="CM57" s="1258"/>
      <c r="CN57" s="1258">
        <v>61.9</v>
      </c>
      <c r="CO57" s="1258"/>
      <c r="CP57" s="1258"/>
      <c r="CQ57" s="1258"/>
      <c r="CR57" s="1258"/>
      <c r="CS57" s="1258"/>
      <c r="CT57" s="1258"/>
      <c r="CU57" s="1258"/>
      <c r="CV57" s="1258">
        <v>62.1</v>
      </c>
      <c r="CW57" s="1258"/>
      <c r="CX57" s="1258"/>
      <c r="CY57" s="1258"/>
      <c r="CZ57" s="1258"/>
      <c r="DA57" s="1258"/>
      <c r="DB57" s="1258"/>
      <c r="DC57" s="1258"/>
      <c r="DD57" s="382"/>
      <c r="DE57" s="381"/>
    </row>
    <row r="58" spans="1:109" s="377" customFormat="1" x14ac:dyDescent="0.15">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621</v>
      </c>
    </row>
    <row r="64" spans="1:109" x14ac:dyDescent="0.15">
      <c r="B64" s="369"/>
      <c r="G64" s="376"/>
      <c r="I64" s="389"/>
      <c r="J64" s="389"/>
      <c r="K64" s="389"/>
      <c r="L64" s="389"/>
      <c r="M64" s="389"/>
      <c r="N64" s="390"/>
      <c r="AM64" s="376"/>
      <c r="AN64" s="376" t="s">
        <v>614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4" t="s">
        <v>622</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x14ac:dyDescent="0.15">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x14ac:dyDescent="0.15">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x14ac:dyDescent="0.15">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x14ac:dyDescent="0.15">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616</v>
      </c>
    </row>
    <row r="72" spans="2:107" x14ac:dyDescent="0.15">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571</v>
      </c>
      <c r="BQ72" s="1257"/>
      <c r="BR72" s="1257"/>
      <c r="BS72" s="1257"/>
      <c r="BT72" s="1257"/>
      <c r="BU72" s="1257"/>
      <c r="BV72" s="1257"/>
      <c r="BW72" s="1257"/>
      <c r="BX72" s="1257" t="s">
        <v>572</v>
      </c>
      <c r="BY72" s="1257"/>
      <c r="BZ72" s="1257"/>
      <c r="CA72" s="1257"/>
      <c r="CB72" s="1257"/>
      <c r="CC72" s="1257"/>
      <c r="CD72" s="1257"/>
      <c r="CE72" s="1257"/>
      <c r="CF72" s="1257" t="s">
        <v>573</v>
      </c>
      <c r="CG72" s="1257"/>
      <c r="CH72" s="1257"/>
      <c r="CI72" s="1257"/>
      <c r="CJ72" s="1257"/>
      <c r="CK72" s="1257"/>
      <c r="CL72" s="1257"/>
      <c r="CM72" s="1257"/>
      <c r="CN72" s="1257" t="s">
        <v>574</v>
      </c>
      <c r="CO72" s="1257"/>
      <c r="CP72" s="1257"/>
      <c r="CQ72" s="1257"/>
      <c r="CR72" s="1257"/>
      <c r="CS72" s="1257"/>
      <c r="CT72" s="1257"/>
      <c r="CU72" s="1257"/>
      <c r="CV72" s="1257" t="s">
        <v>575</v>
      </c>
      <c r="CW72" s="1257"/>
      <c r="CX72" s="1257"/>
      <c r="CY72" s="1257"/>
      <c r="CZ72" s="1257"/>
      <c r="DA72" s="1257"/>
      <c r="DB72" s="1257"/>
      <c r="DC72" s="1257"/>
    </row>
    <row r="73" spans="2:107" x14ac:dyDescent="0.15">
      <c r="B73" s="369"/>
      <c r="G73" s="1263"/>
      <c r="H73" s="1263"/>
      <c r="I73" s="1263"/>
      <c r="J73" s="1263"/>
      <c r="K73" s="1264"/>
      <c r="L73" s="1264"/>
      <c r="M73" s="1264"/>
      <c r="N73" s="1264"/>
      <c r="AM73" s="378"/>
      <c r="AN73" s="1260" t="s">
        <v>617</v>
      </c>
      <c r="AO73" s="1260"/>
      <c r="AP73" s="1260"/>
      <c r="AQ73" s="1260"/>
      <c r="AR73" s="1260"/>
      <c r="AS73" s="1260"/>
      <c r="AT73" s="1260"/>
      <c r="AU73" s="1260"/>
      <c r="AV73" s="1260"/>
      <c r="AW73" s="1260"/>
      <c r="AX73" s="1260"/>
      <c r="AY73" s="1260"/>
      <c r="AZ73" s="1260"/>
      <c r="BA73" s="1260"/>
      <c r="BB73" s="1260" t="s">
        <v>618</v>
      </c>
      <c r="BC73" s="1260"/>
      <c r="BD73" s="1260"/>
      <c r="BE73" s="1260"/>
      <c r="BF73" s="1260"/>
      <c r="BG73" s="1260"/>
      <c r="BH73" s="1260"/>
      <c r="BI73" s="1260"/>
      <c r="BJ73" s="1260"/>
      <c r="BK73" s="1260"/>
      <c r="BL73" s="1260"/>
      <c r="BM73" s="1260"/>
      <c r="BN73" s="1260"/>
      <c r="BO73" s="1260"/>
      <c r="BP73" s="1258">
        <v>39.4</v>
      </c>
      <c r="BQ73" s="1258"/>
      <c r="BR73" s="1258"/>
      <c r="BS73" s="1258"/>
      <c r="BT73" s="1258"/>
      <c r="BU73" s="1258"/>
      <c r="BV73" s="1258"/>
      <c r="BW73" s="1258"/>
      <c r="BX73" s="1258">
        <v>43.7</v>
      </c>
      <c r="BY73" s="1258"/>
      <c r="BZ73" s="1258"/>
      <c r="CA73" s="1258"/>
      <c r="CB73" s="1258"/>
      <c r="CC73" s="1258"/>
      <c r="CD73" s="1258"/>
      <c r="CE73" s="1258"/>
      <c r="CF73" s="1258">
        <v>20.100000000000001</v>
      </c>
      <c r="CG73" s="1258"/>
      <c r="CH73" s="1258"/>
      <c r="CI73" s="1258"/>
      <c r="CJ73" s="1258"/>
      <c r="CK73" s="1258"/>
      <c r="CL73" s="1258"/>
      <c r="CM73" s="1258"/>
      <c r="CN73" s="1258">
        <v>30.2</v>
      </c>
      <c r="CO73" s="1258"/>
      <c r="CP73" s="1258"/>
      <c r="CQ73" s="1258"/>
      <c r="CR73" s="1258"/>
      <c r="CS73" s="1258"/>
      <c r="CT73" s="1258"/>
      <c r="CU73" s="1258"/>
      <c r="CV73" s="1258">
        <v>40.9</v>
      </c>
      <c r="CW73" s="1258"/>
      <c r="CX73" s="1258"/>
      <c r="CY73" s="1258"/>
      <c r="CZ73" s="1258"/>
      <c r="DA73" s="1258"/>
      <c r="DB73" s="1258"/>
      <c r="DC73" s="1258"/>
    </row>
    <row r="74" spans="2:107" x14ac:dyDescent="0.15">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x14ac:dyDescent="0.15">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623</v>
      </c>
      <c r="BC75" s="1260"/>
      <c r="BD75" s="1260"/>
      <c r="BE75" s="1260"/>
      <c r="BF75" s="1260"/>
      <c r="BG75" s="1260"/>
      <c r="BH75" s="1260"/>
      <c r="BI75" s="1260"/>
      <c r="BJ75" s="1260"/>
      <c r="BK75" s="1260"/>
      <c r="BL75" s="1260"/>
      <c r="BM75" s="1260"/>
      <c r="BN75" s="1260"/>
      <c r="BO75" s="1260"/>
      <c r="BP75" s="1258">
        <v>9.3000000000000007</v>
      </c>
      <c r="BQ75" s="1258"/>
      <c r="BR75" s="1258"/>
      <c r="BS75" s="1258"/>
      <c r="BT75" s="1258"/>
      <c r="BU75" s="1258"/>
      <c r="BV75" s="1258"/>
      <c r="BW75" s="1258"/>
      <c r="BX75" s="1258">
        <v>8.6</v>
      </c>
      <c r="BY75" s="1258"/>
      <c r="BZ75" s="1258"/>
      <c r="CA75" s="1258"/>
      <c r="CB75" s="1258"/>
      <c r="CC75" s="1258"/>
      <c r="CD75" s="1258"/>
      <c r="CE75" s="1258"/>
      <c r="CF75" s="1258">
        <v>8.5</v>
      </c>
      <c r="CG75" s="1258"/>
      <c r="CH75" s="1258"/>
      <c r="CI75" s="1258"/>
      <c r="CJ75" s="1258"/>
      <c r="CK75" s="1258"/>
      <c r="CL75" s="1258"/>
      <c r="CM75" s="1258"/>
      <c r="CN75" s="1258">
        <v>8.1</v>
      </c>
      <c r="CO75" s="1258"/>
      <c r="CP75" s="1258"/>
      <c r="CQ75" s="1258"/>
      <c r="CR75" s="1258"/>
      <c r="CS75" s="1258"/>
      <c r="CT75" s="1258"/>
      <c r="CU75" s="1258"/>
      <c r="CV75" s="1258">
        <v>8.5</v>
      </c>
      <c r="CW75" s="1258"/>
      <c r="CX75" s="1258"/>
      <c r="CY75" s="1258"/>
      <c r="CZ75" s="1258"/>
      <c r="DA75" s="1258"/>
      <c r="DB75" s="1258"/>
      <c r="DC75" s="1258"/>
    </row>
    <row r="76" spans="2:107" x14ac:dyDescent="0.15">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x14ac:dyDescent="0.15">
      <c r="B77" s="369"/>
      <c r="G77" s="1253"/>
      <c r="H77" s="1253"/>
      <c r="I77" s="1253"/>
      <c r="J77" s="1253"/>
      <c r="K77" s="1264"/>
      <c r="L77" s="1264"/>
      <c r="M77" s="1264"/>
      <c r="N77" s="1264"/>
      <c r="AN77" s="1257" t="s">
        <v>620</v>
      </c>
      <c r="AO77" s="1257"/>
      <c r="AP77" s="1257"/>
      <c r="AQ77" s="1257"/>
      <c r="AR77" s="1257"/>
      <c r="AS77" s="1257"/>
      <c r="AT77" s="1257"/>
      <c r="AU77" s="1257"/>
      <c r="AV77" s="1257"/>
      <c r="AW77" s="1257"/>
      <c r="AX77" s="1257"/>
      <c r="AY77" s="1257"/>
      <c r="AZ77" s="1257"/>
      <c r="BA77" s="1257"/>
      <c r="BB77" s="1260" t="s">
        <v>618</v>
      </c>
      <c r="BC77" s="1260"/>
      <c r="BD77" s="1260"/>
      <c r="BE77" s="1260"/>
      <c r="BF77" s="1260"/>
      <c r="BG77" s="1260"/>
      <c r="BH77" s="1260"/>
      <c r="BI77" s="1260"/>
      <c r="BJ77" s="1260"/>
      <c r="BK77" s="1260"/>
      <c r="BL77" s="1260"/>
      <c r="BM77" s="1260"/>
      <c r="BN77" s="1260"/>
      <c r="BO77" s="1260"/>
      <c r="BP77" s="1258">
        <v>32.799999999999997</v>
      </c>
      <c r="BQ77" s="1258"/>
      <c r="BR77" s="1258"/>
      <c r="BS77" s="1258"/>
      <c r="BT77" s="1258"/>
      <c r="BU77" s="1258"/>
      <c r="BV77" s="1258"/>
      <c r="BW77" s="1258"/>
      <c r="BX77" s="1258">
        <v>20.9</v>
      </c>
      <c r="BY77" s="1258"/>
      <c r="BZ77" s="1258"/>
      <c r="CA77" s="1258"/>
      <c r="CB77" s="1258"/>
      <c r="CC77" s="1258"/>
      <c r="CD77" s="1258"/>
      <c r="CE77" s="1258"/>
      <c r="CF77" s="1258">
        <v>21</v>
      </c>
      <c r="CG77" s="1258"/>
      <c r="CH77" s="1258"/>
      <c r="CI77" s="1258"/>
      <c r="CJ77" s="1258"/>
      <c r="CK77" s="1258"/>
      <c r="CL77" s="1258"/>
      <c r="CM77" s="1258"/>
      <c r="CN77" s="1258">
        <v>23.5</v>
      </c>
      <c r="CO77" s="1258"/>
      <c r="CP77" s="1258"/>
      <c r="CQ77" s="1258"/>
      <c r="CR77" s="1258"/>
      <c r="CS77" s="1258"/>
      <c r="CT77" s="1258"/>
      <c r="CU77" s="1258"/>
      <c r="CV77" s="1258">
        <v>8.5</v>
      </c>
      <c r="CW77" s="1258"/>
      <c r="CX77" s="1258"/>
      <c r="CY77" s="1258"/>
      <c r="CZ77" s="1258"/>
      <c r="DA77" s="1258"/>
      <c r="DB77" s="1258"/>
      <c r="DC77" s="1258"/>
    </row>
    <row r="78" spans="2:107" x14ac:dyDescent="0.15">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x14ac:dyDescent="0.15">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623</v>
      </c>
      <c r="BC79" s="1260"/>
      <c r="BD79" s="1260"/>
      <c r="BE79" s="1260"/>
      <c r="BF79" s="1260"/>
      <c r="BG79" s="1260"/>
      <c r="BH79" s="1260"/>
      <c r="BI79" s="1260"/>
      <c r="BJ79" s="1260"/>
      <c r="BK79" s="1260"/>
      <c r="BL79" s="1260"/>
      <c r="BM79" s="1260"/>
      <c r="BN79" s="1260"/>
      <c r="BO79" s="1260"/>
      <c r="BP79" s="1258">
        <v>9.1</v>
      </c>
      <c r="BQ79" s="1258"/>
      <c r="BR79" s="1258"/>
      <c r="BS79" s="1258"/>
      <c r="BT79" s="1258"/>
      <c r="BU79" s="1258"/>
      <c r="BV79" s="1258"/>
      <c r="BW79" s="1258"/>
      <c r="BX79" s="1258">
        <v>9.1</v>
      </c>
      <c r="BY79" s="1258"/>
      <c r="BZ79" s="1258"/>
      <c r="CA79" s="1258"/>
      <c r="CB79" s="1258"/>
      <c r="CC79" s="1258"/>
      <c r="CD79" s="1258"/>
      <c r="CE79" s="1258"/>
      <c r="CF79" s="1258">
        <v>9.1999999999999993</v>
      </c>
      <c r="CG79" s="1258"/>
      <c r="CH79" s="1258"/>
      <c r="CI79" s="1258"/>
      <c r="CJ79" s="1258"/>
      <c r="CK79" s="1258"/>
      <c r="CL79" s="1258"/>
      <c r="CM79" s="1258"/>
      <c r="CN79" s="1258">
        <v>8.6</v>
      </c>
      <c r="CO79" s="1258"/>
      <c r="CP79" s="1258"/>
      <c r="CQ79" s="1258"/>
      <c r="CR79" s="1258"/>
      <c r="CS79" s="1258"/>
      <c r="CT79" s="1258"/>
      <c r="CU79" s="1258"/>
      <c r="CV79" s="1258">
        <v>8.1999999999999993</v>
      </c>
      <c r="CW79" s="1258"/>
      <c r="CX79" s="1258"/>
      <c r="CY79" s="1258"/>
      <c r="CZ79" s="1258"/>
      <c r="DA79" s="1258"/>
      <c r="DB79" s="1258"/>
      <c r="DC79" s="1258"/>
    </row>
    <row r="80" spans="2:107" x14ac:dyDescent="0.15">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v84HI0yp9sj9n/rOeyEDEeuYJYx0sXS2PkU8vEDVwT5xzdtdv/0b+WGYTokzWMjXWdQJQOkQ1yT5wBRAHXF+Kw==" saltValue="IWvs4YEL8G+CdL7eYHh7y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66A59-7A45-42F7-BA02-14668EA7CADE}">
  <sheetPr>
    <pageSetUpPr fitToPage="1"/>
  </sheetPr>
  <dimension ref="A1:DR125"/>
  <sheetViews>
    <sheetView showGridLines="0" topLeftCell="A75" zoomScale="85" zoomScaleNormal="85" zoomScaleSheetLayoutView="70" workbookViewId="0">
      <selection activeCell="AN72" sqref="AN72:BO7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518</v>
      </c>
    </row>
  </sheetData>
  <sheetProtection algorithmName="SHA-512" hashValue="AoSD5V45faGFych/CHyKPwj5uyso7qDVOYJhlWQZB9idNZlOpHOvjmtHwmI6LhD7G9ia17L8o4BqAKiP7RmYow==" saltValue="XRh8NXXK/55eRuLcst45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2439-BB8E-48FC-96CE-E6CC6F733519}">
  <sheetPr>
    <pageSetUpPr fitToPage="1"/>
  </sheetPr>
  <dimension ref="A1:DR125"/>
  <sheetViews>
    <sheetView showGridLines="0" topLeftCell="M80" zoomScale="85" zoomScaleNormal="85" zoomScaleSheetLayoutView="55" workbookViewId="0">
      <selection activeCell="AN72" sqref="AN72:BO7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518</v>
      </c>
    </row>
  </sheetData>
  <sheetProtection algorithmName="SHA-512" hashValue="jC1Y83eCk8dHXtv0qKjCA5WcKsX/8YcQjFkwFWjd0v3Zgntf4ZlKYWHckMp9t3yBkYW9/8hHWP/30ZXKaSjqxA==" saltValue="t+m/fYGQyfvlkPEShvKs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568</v>
      </c>
      <c r="G2" s="148"/>
      <c r="H2" s="149"/>
    </row>
    <row r="3" spans="1:8" x14ac:dyDescent="0.15">
      <c r="A3" s="145" t="s">
        <v>561</v>
      </c>
      <c r="B3" s="150"/>
      <c r="C3" s="151"/>
      <c r="D3" s="152">
        <v>78004</v>
      </c>
      <c r="E3" s="153"/>
      <c r="F3" s="154">
        <v>82993</v>
      </c>
      <c r="G3" s="155"/>
      <c r="H3" s="156"/>
    </row>
    <row r="4" spans="1:8" x14ac:dyDescent="0.15">
      <c r="A4" s="157"/>
      <c r="B4" s="158"/>
      <c r="C4" s="159"/>
      <c r="D4" s="160">
        <v>26779</v>
      </c>
      <c r="E4" s="161"/>
      <c r="F4" s="162">
        <v>46787</v>
      </c>
      <c r="G4" s="163"/>
      <c r="H4" s="164"/>
    </row>
    <row r="5" spans="1:8" x14ac:dyDescent="0.15">
      <c r="A5" s="145" t="s">
        <v>563</v>
      </c>
      <c r="B5" s="150"/>
      <c r="C5" s="151"/>
      <c r="D5" s="152">
        <v>47027</v>
      </c>
      <c r="E5" s="153"/>
      <c r="F5" s="154">
        <v>108252</v>
      </c>
      <c r="G5" s="155"/>
      <c r="H5" s="156"/>
    </row>
    <row r="6" spans="1:8" x14ac:dyDescent="0.15">
      <c r="A6" s="157"/>
      <c r="B6" s="158"/>
      <c r="C6" s="159"/>
      <c r="D6" s="160">
        <v>29456</v>
      </c>
      <c r="E6" s="161"/>
      <c r="F6" s="162">
        <v>50321</v>
      </c>
      <c r="G6" s="163"/>
      <c r="H6" s="164"/>
    </row>
    <row r="7" spans="1:8" x14ac:dyDescent="0.15">
      <c r="A7" s="145" t="s">
        <v>564</v>
      </c>
      <c r="B7" s="150"/>
      <c r="C7" s="151"/>
      <c r="D7" s="152">
        <v>35316</v>
      </c>
      <c r="E7" s="153"/>
      <c r="F7" s="154">
        <v>93492</v>
      </c>
      <c r="G7" s="155"/>
      <c r="H7" s="156"/>
    </row>
    <row r="8" spans="1:8" x14ac:dyDescent="0.15">
      <c r="A8" s="157"/>
      <c r="B8" s="158"/>
      <c r="C8" s="159"/>
      <c r="D8" s="160">
        <v>21325</v>
      </c>
      <c r="E8" s="161"/>
      <c r="F8" s="162">
        <v>53316</v>
      </c>
      <c r="G8" s="163"/>
      <c r="H8" s="164"/>
    </row>
    <row r="9" spans="1:8" x14ac:dyDescent="0.15">
      <c r="A9" s="145" t="s">
        <v>565</v>
      </c>
      <c r="B9" s="150"/>
      <c r="C9" s="151"/>
      <c r="D9" s="152">
        <v>62259</v>
      </c>
      <c r="E9" s="153"/>
      <c r="F9" s="154">
        <v>94796</v>
      </c>
      <c r="G9" s="155"/>
      <c r="H9" s="156"/>
    </row>
    <row r="10" spans="1:8" x14ac:dyDescent="0.15">
      <c r="A10" s="157"/>
      <c r="B10" s="158"/>
      <c r="C10" s="159"/>
      <c r="D10" s="160">
        <v>24410</v>
      </c>
      <c r="E10" s="161"/>
      <c r="F10" s="162">
        <v>55781</v>
      </c>
      <c r="G10" s="163"/>
      <c r="H10" s="164"/>
    </row>
    <row r="11" spans="1:8" x14ac:dyDescent="0.15">
      <c r="A11" s="145" t="s">
        <v>566</v>
      </c>
      <c r="B11" s="150"/>
      <c r="C11" s="151"/>
      <c r="D11" s="152">
        <v>107426</v>
      </c>
      <c r="E11" s="153"/>
      <c r="F11" s="154">
        <v>85942</v>
      </c>
      <c r="G11" s="155"/>
      <c r="H11" s="156"/>
    </row>
    <row r="12" spans="1:8" x14ac:dyDescent="0.15">
      <c r="A12" s="157"/>
      <c r="B12" s="158"/>
      <c r="C12" s="165"/>
      <c r="D12" s="160">
        <v>79274</v>
      </c>
      <c r="E12" s="161"/>
      <c r="F12" s="162">
        <v>48630</v>
      </c>
      <c r="G12" s="163"/>
      <c r="H12" s="164"/>
    </row>
    <row r="13" spans="1:8" x14ac:dyDescent="0.15">
      <c r="A13" s="145"/>
      <c r="B13" s="150"/>
      <c r="C13" s="166"/>
      <c r="D13" s="167">
        <v>66006</v>
      </c>
      <c r="E13" s="168"/>
      <c r="F13" s="169">
        <v>93095</v>
      </c>
      <c r="G13" s="170"/>
      <c r="H13" s="156"/>
    </row>
    <row r="14" spans="1:8" x14ac:dyDescent="0.15">
      <c r="A14" s="157"/>
      <c r="B14" s="158"/>
      <c r="C14" s="159"/>
      <c r="D14" s="160">
        <v>36249</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3.02</v>
      </c>
      <c r="C19" s="171">
        <f>ROUND(VALUE(SUBSTITUTE(実質収支比率等に係る経年分析!G$48,"▲","-")),2)</f>
        <v>2.57</v>
      </c>
      <c r="D19" s="171">
        <f>ROUND(VALUE(SUBSTITUTE(実質収支比率等に係る経年分析!H$48,"▲","-")),2)</f>
        <v>5.82</v>
      </c>
      <c r="E19" s="171">
        <f>ROUND(VALUE(SUBSTITUTE(実質収支比率等に係る経年分析!I$48,"▲","-")),2)</f>
        <v>5.43</v>
      </c>
      <c r="F19" s="171">
        <f>ROUND(VALUE(SUBSTITUTE(実質収支比率等に係る経年分析!J$48,"▲","-")),2)</f>
        <v>3.56</v>
      </c>
    </row>
    <row r="20" spans="1:11" x14ac:dyDescent="0.15">
      <c r="A20" s="171" t="s">
        <v>55</v>
      </c>
      <c r="B20" s="171">
        <f>ROUND(VALUE(SUBSTITUTE(実質収支比率等に係る経年分析!F$47,"▲","-")),2)</f>
        <v>24.15</v>
      </c>
      <c r="C20" s="171">
        <f>ROUND(VALUE(SUBSTITUTE(実質収支比率等に係る経年分析!G$47,"▲","-")),2)</f>
        <v>28.57</v>
      </c>
      <c r="D20" s="171">
        <f>ROUND(VALUE(SUBSTITUTE(実質収支比率等に係る経年分析!H$47,"▲","-")),2)</f>
        <v>46.99</v>
      </c>
      <c r="E20" s="171">
        <f>ROUND(VALUE(SUBSTITUTE(実質収支比率等に係る経年分析!I$47,"▲","-")),2)</f>
        <v>34.97</v>
      </c>
      <c r="F20" s="171">
        <f>ROUND(VALUE(SUBSTITUTE(実質収支比率等に係る経年分析!J$47,"▲","-")),2)</f>
        <v>34.78</v>
      </c>
    </row>
    <row r="21" spans="1:11" x14ac:dyDescent="0.15">
      <c r="A21" s="171" t="s">
        <v>56</v>
      </c>
      <c r="B21" s="171">
        <f>IF(ISNUMBER(VALUE(SUBSTITUTE(実質収支比率等に係る経年分析!F$49,"▲","-"))),ROUND(VALUE(SUBSTITUTE(実質収支比率等に係る経年分析!F$49,"▲","-")),2),NA())</f>
        <v>0.32</v>
      </c>
      <c r="C21" s="171">
        <f>IF(ISNUMBER(VALUE(SUBSTITUTE(実質収支比率等に係る経年分析!G$49,"▲","-"))),ROUND(VALUE(SUBSTITUTE(実質収支比率等に係る経年分析!G$49,"▲","-")),2),NA())</f>
        <v>3.71</v>
      </c>
      <c r="D21" s="171">
        <f>IF(ISNUMBER(VALUE(SUBSTITUTE(実質収支比率等に係る経年分析!H$49,"▲","-"))),ROUND(VALUE(SUBSTITUTE(実質収支比率等に係る経年分析!H$49,"▲","-")),2),NA())</f>
        <v>21.25</v>
      </c>
      <c r="E21" s="171">
        <f>IF(ISNUMBER(VALUE(SUBSTITUTE(実質収支比率等に係る経年分析!I$49,"▲","-"))),ROUND(VALUE(SUBSTITUTE(実質収支比率等に係る経年分析!I$49,"▲","-")),2),NA())</f>
        <v>-10.35</v>
      </c>
      <c r="F21" s="171">
        <f>IF(ISNUMBER(VALUE(SUBSTITUTE(実質収支比率等に係る経年分析!J$49,"▲","-"))),ROUND(VALUE(SUBSTITUTE(実質収支比率等に係る経年分析!J$49,"▲","-")),2),NA())</f>
        <v>0.52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鏡石駅東第１土地区画整理事業特別会計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4.47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4.3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2.5299999999999998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3.52</v>
      </c>
    </row>
    <row r="35" spans="1:16" x14ac:dyDescent="0.15">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17.38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19.73</v>
      </c>
    </row>
    <row r="36" spans="1:16" x14ac:dyDescent="0.15">
      <c r="A36" s="172" t="str">
        <f>IF(連結実質赤字比率に係る赤字・黒字の構成分析!C$34="",NA(),連結実質赤字比率に係る赤字・黒字の構成分析!C$34)</f>
        <v>工業団地事業特別会計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32.24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28.35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25.81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24.27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441</v>
      </c>
      <c r="E42" s="173"/>
      <c r="F42" s="173"/>
      <c r="G42" s="173">
        <f>'実質公債費比率（分子）の構造'!L$52</f>
        <v>423</v>
      </c>
      <c r="H42" s="173"/>
      <c r="I42" s="173"/>
      <c r="J42" s="173">
        <f>'実質公債費比率（分子）の構造'!M$52</f>
        <v>426</v>
      </c>
      <c r="K42" s="173"/>
      <c r="L42" s="173"/>
      <c r="M42" s="173">
        <f>'実質公債費比率（分子）の構造'!N$52</f>
        <v>418</v>
      </c>
      <c r="N42" s="173"/>
      <c r="O42" s="173"/>
      <c r="P42" s="173">
        <f>'実質公債費比率（分子）の構造'!O$52</f>
        <v>416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78</v>
      </c>
      <c r="C44" s="173"/>
      <c r="D44" s="173"/>
      <c r="E44" s="173">
        <f>'実質公債費比率（分子）の構造'!L$50</f>
        <v>72</v>
      </c>
      <c r="F44" s="173"/>
      <c r="G44" s="173"/>
      <c r="H44" s="173">
        <f>'実質公債費比率（分子）の構造'!M$50</f>
        <v>71</v>
      </c>
      <c r="I44" s="173"/>
      <c r="J44" s="173"/>
      <c r="K44" s="173">
        <f>'実質公債費比率（分子）の構造'!N$50</f>
        <v>66</v>
      </c>
      <c r="L44" s="173"/>
      <c r="M44" s="173"/>
      <c r="N44" s="173">
        <f>'実質公債費比率（分子）の構造'!O$50</f>
        <v>65</v>
      </c>
      <c r="O44" s="173"/>
      <c r="P44" s="173"/>
    </row>
    <row r="45" spans="1:16" x14ac:dyDescent="0.15">
      <c r="A45" s="173" t="s">
        <v>66</v>
      </c>
      <c r="B45" s="173">
        <f>'実質公債費比率（分子）の構造'!K$49</f>
        <v>2</v>
      </c>
      <c r="C45" s="173"/>
      <c r="D45" s="173"/>
      <c r="E45" s="173">
        <f>'実質公債費比率（分子）の構造'!L$49</f>
        <v>5</v>
      </c>
      <c r="F45" s="173"/>
      <c r="G45" s="173"/>
      <c r="H45" s="173">
        <f>'実質公債費比率（分子）の構造'!M$49</f>
        <v>9</v>
      </c>
      <c r="I45" s="173"/>
      <c r="J45" s="173"/>
      <c r="K45" s="173">
        <f>'実質公債費比率（分子）の構造'!N$49</f>
        <v>11</v>
      </c>
      <c r="L45" s="173"/>
      <c r="M45" s="173"/>
      <c r="N45" s="173">
        <f>'実質公債費比率（分子）の構造'!O$49</f>
        <v>16</v>
      </c>
      <c r="O45" s="173"/>
      <c r="P45" s="173"/>
    </row>
    <row r="46" spans="1:16" x14ac:dyDescent="0.15">
      <c r="A46" s="173" t="s">
        <v>67</v>
      </c>
      <c r="B46" s="173">
        <f>'実質公債費比率（分子）の構造'!K$48</f>
        <v>177</v>
      </c>
      <c r="C46" s="173"/>
      <c r="D46" s="173"/>
      <c r="E46" s="173">
        <f>'実質公債費比率（分子）の構造'!L$48</f>
        <v>166</v>
      </c>
      <c r="F46" s="173"/>
      <c r="G46" s="173"/>
      <c r="H46" s="173">
        <f>'実質公債費比率（分子）の構造'!M$48</f>
        <v>176</v>
      </c>
      <c r="I46" s="173"/>
      <c r="J46" s="173"/>
      <c r="K46" s="173">
        <f>'実質公債費比率（分子）の構造'!N$48</f>
        <v>171</v>
      </c>
      <c r="L46" s="173"/>
      <c r="M46" s="173"/>
      <c r="N46" s="173">
        <f>'実質公債費比率（分子）の構造'!O$48</f>
        <v>192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450</v>
      </c>
      <c r="C49" s="173"/>
      <c r="D49" s="173"/>
      <c r="E49" s="173">
        <f>'実質公債費比率（分子）の構造'!L$45</f>
        <v>405</v>
      </c>
      <c r="F49" s="173"/>
      <c r="G49" s="173"/>
      <c r="H49" s="173">
        <f>'実質公債費比率（分子）の構造'!M$45</f>
        <v>406</v>
      </c>
      <c r="I49" s="173"/>
      <c r="J49" s="173"/>
      <c r="K49" s="173">
        <f>'実質公債費比率（分子）の構造'!N$45</f>
        <v>406</v>
      </c>
      <c r="L49" s="173"/>
      <c r="M49" s="173"/>
      <c r="N49" s="173">
        <f>'実質公債費比率（分子）の構造'!O$45</f>
        <v>432</v>
      </c>
      <c r="O49" s="173"/>
      <c r="P49" s="173"/>
    </row>
    <row r="50" spans="1:16" x14ac:dyDescent="0.15">
      <c r="A50" s="173" t="s">
        <v>71</v>
      </c>
      <c r="B50" s="173" t="e">
        <f>NA()</f>
        <v>#N/A</v>
      </c>
      <c r="C50" s="173">
        <f>IF(ISNUMBER('実質公債費比率（分子）の構造'!K$53),'実質公債費比率（分子）の構造'!K$53,NA())</f>
        <v>266</v>
      </c>
      <c r="D50" s="173" t="e">
        <f>NA()</f>
        <v>#N/A</v>
      </c>
      <c r="E50" s="173" t="e">
        <f>NA()</f>
        <v>#N/A</v>
      </c>
      <c r="F50" s="173">
        <f>IF(ISNUMBER('実質公債費比率（分子）の構造'!L$53),'実質公債費比率（分子）の構造'!L$53,NA())</f>
        <v>225</v>
      </c>
      <c r="G50" s="173" t="e">
        <f>NA()</f>
        <v>#N/A</v>
      </c>
      <c r="H50" s="173" t="e">
        <f>NA()</f>
        <v>#N/A</v>
      </c>
      <c r="I50" s="173">
        <f>IF(ISNUMBER('実質公債費比率（分子）の構造'!M$53),'実質公債費比率（分子）の構造'!M$53,NA())</f>
        <v>236</v>
      </c>
      <c r="J50" s="173" t="e">
        <f>NA()</f>
        <v>#N/A</v>
      </c>
      <c r="K50" s="173" t="e">
        <f>NA()</f>
        <v>#N/A</v>
      </c>
      <c r="L50" s="173">
        <f>IF(ISNUMBER('実質公債費比率（分子）の構造'!N$53),'実質公債費比率（分子）の構造'!N$53,NA())</f>
        <v>236</v>
      </c>
      <c r="M50" s="173" t="e">
        <f>NA()</f>
        <v>#N/A</v>
      </c>
      <c r="N50" s="173" t="e">
        <f>NA()</f>
        <v>#N/A</v>
      </c>
      <c r="O50" s="173">
        <f>IF(ISNUMBER('実質公債費比率（分子）の構造'!O$53),'実質公債費比率（分子）の構造'!O$53,NA())</f>
        <v>289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5552</v>
      </c>
      <c r="E56" s="172"/>
      <c r="F56" s="172"/>
      <c r="G56" s="172">
        <f>'将来負担比率（分子）の構造'!J$52</f>
        <v>5550</v>
      </c>
      <c r="H56" s="172"/>
      <c r="I56" s="172"/>
      <c r="J56" s="172">
        <f>'将来負担比率（分子）の構造'!K$52</f>
        <v>5574</v>
      </c>
      <c r="K56" s="172"/>
      <c r="L56" s="172"/>
      <c r="M56" s="172">
        <f>'将来負担比率（分子）の構造'!L$52</f>
        <v>5559</v>
      </c>
      <c r="N56" s="172"/>
      <c r="O56" s="172"/>
      <c r="P56" s="172">
        <f>'将来負担比率（分子）の構造'!M$52</f>
        <v>5745</v>
      </c>
    </row>
    <row r="57" spans="1:16" x14ac:dyDescent="0.15">
      <c r="A57" s="172" t="s">
        <v>42</v>
      </c>
      <c r="B57" s="172"/>
      <c r="C57" s="172"/>
      <c r="D57" s="172">
        <f>'将来負担比率（分子）の構造'!I$51</f>
        <v>169</v>
      </c>
      <c r="E57" s="172"/>
      <c r="F57" s="172"/>
      <c r="G57" s="172">
        <f>'将来負担比率（分子）の構造'!J$51</f>
        <v>189</v>
      </c>
      <c r="H57" s="172"/>
      <c r="I57" s="172"/>
      <c r="J57" s="172">
        <f>'将来負担比率（分子）の構造'!K$51</f>
        <v>236</v>
      </c>
      <c r="K57" s="172"/>
      <c r="L57" s="172"/>
      <c r="M57" s="172">
        <f>'将来負担比率（分子）の構造'!L$51</f>
        <v>43</v>
      </c>
      <c r="N57" s="172"/>
      <c r="O57" s="172"/>
      <c r="P57" s="172">
        <f>'将来負担比率（分子）の構造'!M$51</f>
        <v>39</v>
      </c>
    </row>
    <row r="58" spans="1:16" x14ac:dyDescent="0.15">
      <c r="A58" s="172" t="s">
        <v>41</v>
      </c>
      <c r="B58" s="172"/>
      <c r="C58" s="172"/>
      <c r="D58" s="172">
        <f>'将来負担比率（分子）の構造'!I$50</f>
        <v>2471</v>
      </c>
      <c r="E58" s="172"/>
      <c r="F58" s="172"/>
      <c r="G58" s="172">
        <f>'将来負担比率（分子）の構造'!J$50</f>
        <v>2697</v>
      </c>
      <c r="H58" s="172"/>
      <c r="I58" s="172"/>
      <c r="J58" s="172">
        <f>'将来負担比率（分子）の構造'!K$50</f>
        <v>3366</v>
      </c>
      <c r="K58" s="172"/>
      <c r="L58" s="172"/>
      <c r="M58" s="172">
        <f>'将来負担比率（分子）の構造'!L$50</f>
        <v>3221</v>
      </c>
      <c r="N58" s="172"/>
      <c r="O58" s="172"/>
      <c r="P58" s="172">
        <f>'将来負担比率（分子）の構造'!M$50</f>
        <v>3290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429</v>
      </c>
      <c r="C62" s="172"/>
      <c r="D62" s="172"/>
      <c r="E62" s="172">
        <f>'将来負担比率（分子）の構造'!J$45</f>
        <v>396</v>
      </c>
      <c r="F62" s="172"/>
      <c r="G62" s="172"/>
      <c r="H62" s="172">
        <f>'将来負担比率（分子）の構造'!K$45</f>
        <v>322</v>
      </c>
      <c r="I62" s="172"/>
      <c r="J62" s="172"/>
      <c r="K62" s="172">
        <f>'将来負担比率（分子）の構造'!L$45</f>
        <v>396</v>
      </c>
      <c r="L62" s="172"/>
      <c r="M62" s="172"/>
      <c r="N62" s="172">
        <f>'将来負担比率（分子）の構造'!M$45</f>
        <v>394</v>
      </c>
      <c r="O62" s="172"/>
      <c r="P62" s="172"/>
    </row>
    <row r="63" spans="1:16" x14ac:dyDescent="0.15">
      <c r="A63" s="172" t="s">
        <v>34</v>
      </c>
      <c r="B63" s="172">
        <f>'将来負担比率（分子）の構造'!I$44</f>
        <v>124</v>
      </c>
      <c r="C63" s="172"/>
      <c r="D63" s="172"/>
      <c r="E63" s="172">
        <f>'将来負担比率（分子）の構造'!J$44</f>
        <v>289</v>
      </c>
      <c r="F63" s="172"/>
      <c r="G63" s="172"/>
      <c r="H63" s="172">
        <f>'将来負担比率（分子）の構造'!K$44</f>
        <v>322</v>
      </c>
      <c r="I63" s="172"/>
      <c r="J63" s="172"/>
      <c r="K63" s="172">
        <f>'将来負担比率（分子）の構造'!L$44</f>
        <v>323</v>
      </c>
      <c r="L63" s="172"/>
      <c r="M63" s="172"/>
      <c r="N63" s="172">
        <f>'将来負担比率（分子）の構造'!M$44</f>
        <v>326</v>
      </c>
      <c r="O63" s="172"/>
      <c r="P63" s="172"/>
    </row>
    <row r="64" spans="1:16" x14ac:dyDescent="0.15">
      <c r="A64" s="172" t="s">
        <v>33</v>
      </c>
      <c r="B64" s="172">
        <f>'将来負担比率（分子）の構造'!I$43</f>
        <v>2662</v>
      </c>
      <c r="C64" s="172"/>
      <c r="D64" s="172"/>
      <c r="E64" s="172">
        <f>'将来負担比率（分子）の構造'!J$43</f>
        <v>2863</v>
      </c>
      <c r="F64" s="172"/>
      <c r="G64" s="172"/>
      <c r="H64" s="172">
        <f>'将来負担比率（分子）の構造'!K$43</f>
        <v>3062</v>
      </c>
      <c r="I64" s="172"/>
      <c r="J64" s="172"/>
      <c r="K64" s="172">
        <f>'将来負担比率（分子）の構造'!L$43</f>
        <v>2743</v>
      </c>
      <c r="L64" s="172"/>
      <c r="M64" s="172"/>
      <c r="N64" s="172">
        <f>'将来負担比率（分子）の構造'!M$43</f>
        <v>2890</v>
      </c>
      <c r="O64" s="172"/>
      <c r="P64" s="172"/>
    </row>
    <row r="65" spans="1:16" x14ac:dyDescent="0.15">
      <c r="A65" s="172" t="s">
        <v>32</v>
      </c>
      <c r="B65" s="172">
        <f>'将来負担比率（分子）の構造'!I$42</f>
        <v>708</v>
      </c>
      <c r="C65" s="172"/>
      <c r="D65" s="172"/>
      <c r="E65" s="172">
        <f>'将来負担比率（分子）の構造'!J$42</f>
        <v>664</v>
      </c>
      <c r="F65" s="172"/>
      <c r="G65" s="172"/>
      <c r="H65" s="172">
        <f>'将来負担比率（分子）の構造'!K$42</f>
        <v>580</v>
      </c>
      <c r="I65" s="172"/>
      <c r="J65" s="172"/>
      <c r="K65" s="172">
        <f>'将来負担比率（分子）の構造'!L$42</f>
        <v>538</v>
      </c>
      <c r="L65" s="172"/>
      <c r="M65" s="172"/>
      <c r="N65" s="172">
        <f>'将来負担比率（分子）の構造'!M$42</f>
        <v>496</v>
      </c>
      <c r="O65" s="172"/>
      <c r="P65" s="172"/>
    </row>
    <row r="66" spans="1:16" x14ac:dyDescent="0.15">
      <c r="A66" s="172" t="s">
        <v>31</v>
      </c>
      <c r="B66" s="172">
        <f>'将来負担比率（分子）の構造'!I$41</f>
        <v>5401</v>
      </c>
      <c r="C66" s="172"/>
      <c r="D66" s="172"/>
      <c r="E66" s="172">
        <f>'将来負担比率（分子）の構造'!J$41</f>
        <v>5470</v>
      </c>
      <c r="F66" s="172"/>
      <c r="G66" s="172"/>
      <c r="H66" s="172">
        <f>'将来負担比率（分子）の構造'!K$41</f>
        <v>5453</v>
      </c>
      <c r="I66" s="172"/>
      <c r="J66" s="172"/>
      <c r="K66" s="172">
        <f>'将来負担比率（分子）の構造'!L$41</f>
        <v>5714</v>
      </c>
      <c r="L66" s="172"/>
      <c r="M66" s="172"/>
      <c r="N66" s="172">
        <f>'将来負担比率（分子）の構造'!M$41</f>
        <v>6266</v>
      </c>
      <c r="O66" s="172"/>
      <c r="P66" s="172"/>
    </row>
    <row r="67" spans="1:16" x14ac:dyDescent="0.15">
      <c r="A67" s="172" t="s">
        <v>75</v>
      </c>
      <c r="B67" s="172" t="e">
        <f>NA()</f>
        <v>#N/A</v>
      </c>
      <c r="C67" s="172">
        <f>IF(ISNUMBER('将来負担比率（分子）の構造'!I$53), IF('将来負担比率（分子）の構造'!I$53 &lt; 0, 0, '将来負担比率（分子）の構造'!I$53), NA())</f>
        <v>1131</v>
      </c>
      <c r="D67" s="172" t="e">
        <f>NA()</f>
        <v>#N/A</v>
      </c>
      <c r="E67" s="172" t="e">
        <f>NA()</f>
        <v>#N/A</v>
      </c>
      <c r="F67" s="172">
        <f>IF(ISNUMBER('将来負担比率（分子）の構造'!J$53), IF('将来負担比率（分子）の構造'!J$53 &lt; 0, 0, '将来負担比率（分子）の構造'!J$53), NA())</f>
        <v>1244</v>
      </c>
      <c r="G67" s="172" t="e">
        <f>NA()</f>
        <v>#N/A</v>
      </c>
      <c r="H67" s="172" t="e">
        <f>NA()</f>
        <v>#N/A</v>
      </c>
      <c r="I67" s="172">
        <f>IF(ISNUMBER('将来負担比率（分子）の構造'!K$53), IF('将来負担比率（分子）の構造'!K$53 &lt; 0, 0, '将来負担比率（分子）の構造'!K$53), NA())</f>
        <v>563</v>
      </c>
      <c r="J67" s="172" t="e">
        <f>NA()</f>
        <v>#N/A</v>
      </c>
      <c r="K67" s="172" t="e">
        <f>NA()</f>
        <v>#N/A</v>
      </c>
      <c r="L67" s="172">
        <f>IF(ISNUMBER('将来負担比率（分子）の構造'!L$53), IF('将来負担比率（分子）の構造'!L$53 &lt; 0, 0, '将来負担比率（分子）の構造'!L$53), NA())</f>
        <v>891</v>
      </c>
      <c r="M67" s="172" t="e">
        <f>NA()</f>
        <v>#N/A</v>
      </c>
      <c r="N67" s="172" t="e">
        <f>NA()</f>
        <v>#N/A</v>
      </c>
      <c r="O67" s="172">
        <f>IF(ISNUMBER('将来負担比率（分子）の構造'!M$53), IF('将来負担比率（分子）の構造'!M$53 &lt; 0, 0, '将来負担比率（分子）の構造'!M$53), NA())</f>
        <v>1298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1511</v>
      </c>
      <c r="C72" s="176">
        <f>基金残高に係る経年分析!G55</f>
        <v>1171</v>
      </c>
      <c r="D72" s="176">
        <f>基金残高に係る経年分析!H55</f>
        <v>1244</v>
      </c>
    </row>
    <row r="73" spans="1:16" x14ac:dyDescent="0.15">
      <c r="A73" s="175" t="s">
        <v>78</v>
      </c>
      <c r="B73" s="176">
        <f>基金残高に係る経年分析!F56</f>
        <v>1</v>
      </c>
      <c r="C73" s="176">
        <f>基金残高に係る経年分析!G56</f>
        <v>11</v>
      </c>
      <c r="D73" s="176">
        <f>基金残高に係る経年分析!H56</f>
        <v>86</v>
      </c>
    </row>
    <row r="74" spans="1:16" x14ac:dyDescent="0.15">
      <c r="A74" s="175" t="s">
        <v>79</v>
      </c>
      <c r="B74" s="176">
        <f>基金残高に係る経年分析!F57</f>
        <v>1514</v>
      </c>
      <c r="C74" s="176">
        <f>基金残高に係る経年分析!G57</f>
        <v>1668</v>
      </c>
      <c r="D74" s="176">
        <f>基金残高に係る経年分析!H57</f>
        <v>1549</v>
      </c>
    </row>
  </sheetData>
  <sheetProtection algorithmName="SHA-512" hashValue="HPWF46Y+JhjG6j9gYVwrl9EWzDlMFLxh5qX6Tkbx8q3CCzGXxZU5z0Rg6g4bFkMB9OeKG2ZisZeONnCoV6fEWA==" saltValue="lZGvDpaOuvagDLtWzoFq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0D7FB-CE13-4DA5-B360-4FC46ADDC575}">
  <sheetPr>
    <pageSetUpPr fitToPage="1"/>
  </sheetPr>
  <dimension ref="B1:EM50"/>
  <sheetViews>
    <sheetView showGridLines="0" workbookViewId="0">
      <selection activeCell="AD21" sqref="AD21:AK21"/>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212</v>
      </c>
      <c r="DI1" s="750"/>
      <c r="DJ1" s="750"/>
      <c r="DK1" s="750"/>
      <c r="DL1" s="750"/>
      <c r="DM1" s="750"/>
      <c r="DN1" s="751"/>
      <c r="DO1" s="211"/>
      <c r="DP1" s="749" t="s">
        <v>213</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215</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216</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217</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218</v>
      </c>
      <c r="S4" s="712"/>
      <c r="T4" s="712"/>
      <c r="U4" s="712"/>
      <c r="V4" s="712"/>
      <c r="W4" s="712"/>
      <c r="X4" s="712"/>
      <c r="Y4" s="713"/>
      <c r="Z4" s="711" t="s">
        <v>219</v>
      </c>
      <c r="AA4" s="712"/>
      <c r="AB4" s="712"/>
      <c r="AC4" s="713"/>
      <c r="AD4" s="711" t="s">
        <v>220</v>
      </c>
      <c r="AE4" s="712"/>
      <c r="AF4" s="712"/>
      <c r="AG4" s="712"/>
      <c r="AH4" s="712"/>
      <c r="AI4" s="712"/>
      <c r="AJ4" s="712"/>
      <c r="AK4" s="713"/>
      <c r="AL4" s="711" t="s">
        <v>219</v>
      </c>
      <c r="AM4" s="712"/>
      <c r="AN4" s="712"/>
      <c r="AO4" s="713"/>
      <c r="AP4" s="752" t="s">
        <v>221</v>
      </c>
      <c r="AQ4" s="752"/>
      <c r="AR4" s="752"/>
      <c r="AS4" s="752"/>
      <c r="AT4" s="752"/>
      <c r="AU4" s="752"/>
      <c r="AV4" s="752"/>
      <c r="AW4" s="752"/>
      <c r="AX4" s="752"/>
      <c r="AY4" s="752"/>
      <c r="AZ4" s="752"/>
      <c r="BA4" s="752"/>
      <c r="BB4" s="752"/>
      <c r="BC4" s="752"/>
      <c r="BD4" s="752"/>
      <c r="BE4" s="752"/>
      <c r="BF4" s="752"/>
      <c r="BG4" s="752" t="s">
        <v>222</v>
      </c>
      <c r="BH4" s="752"/>
      <c r="BI4" s="752"/>
      <c r="BJ4" s="752"/>
      <c r="BK4" s="752"/>
      <c r="BL4" s="752"/>
      <c r="BM4" s="752"/>
      <c r="BN4" s="752"/>
      <c r="BO4" s="752" t="s">
        <v>219</v>
      </c>
      <c r="BP4" s="752"/>
      <c r="BQ4" s="752"/>
      <c r="BR4" s="752"/>
      <c r="BS4" s="752" t="s">
        <v>223</v>
      </c>
      <c r="BT4" s="752"/>
      <c r="BU4" s="752"/>
      <c r="BV4" s="752"/>
      <c r="BW4" s="752"/>
      <c r="BX4" s="752"/>
      <c r="BY4" s="752"/>
      <c r="BZ4" s="752"/>
      <c r="CA4" s="752"/>
      <c r="CB4" s="752"/>
      <c r="CD4" s="711" t="s">
        <v>224</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225</v>
      </c>
      <c r="C5" s="709"/>
      <c r="D5" s="709"/>
      <c r="E5" s="709"/>
      <c r="F5" s="709"/>
      <c r="G5" s="709"/>
      <c r="H5" s="709"/>
      <c r="I5" s="709"/>
      <c r="J5" s="709"/>
      <c r="K5" s="709"/>
      <c r="L5" s="709"/>
      <c r="M5" s="709"/>
      <c r="N5" s="709"/>
      <c r="O5" s="709"/>
      <c r="P5" s="709"/>
      <c r="Q5" s="710"/>
      <c r="R5" s="705">
        <v>1595214</v>
      </c>
      <c r="S5" s="706"/>
      <c r="T5" s="706"/>
      <c r="U5" s="706"/>
      <c r="V5" s="706"/>
      <c r="W5" s="706"/>
      <c r="X5" s="706"/>
      <c r="Y5" s="734"/>
      <c r="Z5" s="747">
        <v>21</v>
      </c>
      <c r="AA5" s="747"/>
      <c r="AB5" s="747"/>
      <c r="AC5" s="747"/>
      <c r="AD5" s="748">
        <v>1595214</v>
      </c>
      <c r="AE5" s="748"/>
      <c r="AF5" s="748"/>
      <c r="AG5" s="748"/>
      <c r="AH5" s="748"/>
      <c r="AI5" s="748"/>
      <c r="AJ5" s="748"/>
      <c r="AK5" s="748"/>
      <c r="AL5" s="735">
        <v>47.7</v>
      </c>
      <c r="AM5" s="721"/>
      <c r="AN5" s="721"/>
      <c r="AO5" s="736"/>
      <c r="AP5" s="708" t="s">
        <v>226</v>
      </c>
      <c r="AQ5" s="709"/>
      <c r="AR5" s="709"/>
      <c r="AS5" s="709"/>
      <c r="AT5" s="709"/>
      <c r="AU5" s="709"/>
      <c r="AV5" s="709"/>
      <c r="AW5" s="709"/>
      <c r="AX5" s="709"/>
      <c r="AY5" s="709"/>
      <c r="AZ5" s="709"/>
      <c r="BA5" s="709"/>
      <c r="BB5" s="709"/>
      <c r="BC5" s="709"/>
      <c r="BD5" s="709"/>
      <c r="BE5" s="709"/>
      <c r="BF5" s="710"/>
      <c r="BG5" s="658">
        <v>1595169</v>
      </c>
      <c r="BH5" s="659"/>
      <c r="BI5" s="659"/>
      <c r="BJ5" s="659"/>
      <c r="BK5" s="659"/>
      <c r="BL5" s="659"/>
      <c r="BM5" s="659"/>
      <c r="BN5" s="660"/>
      <c r="BO5" s="684">
        <v>100</v>
      </c>
      <c r="BP5" s="684"/>
      <c r="BQ5" s="684"/>
      <c r="BR5" s="684"/>
      <c r="BS5" s="685" t="s">
        <v>126</v>
      </c>
      <c r="BT5" s="685"/>
      <c r="BU5" s="685"/>
      <c r="BV5" s="685"/>
      <c r="BW5" s="685"/>
      <c r="BX5" s="685"/>
      <c r="BY5" s="685"/>
      <c r="BZ5" s="685"/>
      <c r="CA5" s="685"/>
      <c r="CB5" s="730"/>
      <c r="CD5" s="711" t="s">
        <v>221</v>
      </c>
      <c r="CE5" s="712"/>
      <c r="CF5" s="712"/>
      <c r="CG5" s="712"/>
      <c r="CH5" s="712"/>
      <c r="CI5" s="712"/>
      <c r="CJ5" s="712"/>
      <c r="CK5" s="712"/>
      <c r="CL5" s="712"/>
      <c r="CM5" s="712"/>
      <c r="CN5" s="712"/>
      <c r="CO5" s="712"/>
      <c r="CP5" s="712"/>
      <c r="CQ5" s="713"/>
      <c r="CR5" s="711" t="s">
        <v>227</v>
      </c>
      <c r="CS5" s="712"/>
      <c r="CT5" s="712"/>
      <c r="CU5" s="712"/>
      <c r="CV5" s="712"/>
      <c r="CW5" s="712"/>
      <c r="CX5" s="712"/>
      <c r="CY5" s="713"/>
      <c r="CZ5" s="711" t="s">
        <v>219</v>
      </c>
      <c r="DA5" s="712"/>
      <c r="DB5" s="712"/>
      <c r="DC5" s="713"/>
      <c r="DD5" s="711" t="s">
        <v>228</v>
      </c>
      <c r="DE5" s="712"/>
      <c r="DF5" s="712"/>
      <c r="DG5" s="712"/>
      <c r="DH5" s="712"/>
      <c r="DI5" s="712"/>
      <c r="DJ5" s="712"/>
      <c r="DK5" s="712"/>
      <c r="DL5" s="712"/>
      <c r="DM5" s="712"/>
      <c r="DN5" s="712"/>
      <c r="DO5" s="712"/>
      <c r="DP5" s="713"/>
      <c r="DQ5" s="711" t="s">
        <v>229</v>
      </c>
      <c r="DR5" s="712"/>
      <c r="DS5" s="712"/>
      <c r="DT5" s="712"/>
      <c r="DU5" s="712"/>
      <c r="DV5" s="712"/>
      <c r="DW5" s="712"/>
      <c r="DX5" s="712"/>
      <c r="DY5" s="712"/>
      <c r="DZ5" s="712"/>
      <c r="EA5" s="712"/>
      <c r="EB5" s="712"/>
      <c r="EC5" s="713"/>
    </row>
    <row r="6" spans="2:143" ht="11.25" customHeight="1" x14ac:dyDescent="0.15">
      <c r="B6" s="655" t="s">
        <v>230</v>
      </c>
      <c r="C6" s="656"/>
      <c r="D6" s="656"/>
      <c r="E6" s="656"/>
      <c r="F6" s="656"/>
      <c r="G6" s="656"/>
      <c r="H6" s="656"/>
      <c r="I6" s="656"/>
      <c r="J6" s="656"/>
      <c r="K6" s="656"/>
      <c r="L6" s="656"/>
      <c r="M6" s="656"/>
      <c r="N6" s="656"/>
      <c r="O6" s="656"/>
      <c r="P6" s="656"/>
      <c r="Q6" s="657"/>
      <c r="R6" s="658">
        <v>72995</v>
      </c>
      <c r="S6" s="659"/>
      <c r="T6" s="659"/>
      <c r="U6" s="659"/>
      <c r="V6" s="659"/>
      <c r="W6" s="659"/>
      <c r="X6" s="659"/>
      <c r="Y6" s="660"/>
      <c r="Z6" s="684">
        <v>1</v>
      </c>
      <c r="AA6" s="684"/>
      <c r="AB6" s="684"/>
      <c r="AC6" s="684"/>
      <c r="AD6" s="685">
        <v>72995</v>
      </c>
      <c r="AE6" s="685"/>
      <c r="AF6" s="685"/>
      <c r="AG6" s="685"/>
      <c r="AH6" s="685"/>
      <c r="AI6" s="685"/>
      <c r="AJ6" s="685"/>
      <c r="AK6" s="685"/>
      <c r="AL6" s="661">
        <v>2.2000000000000002</v>
      </c>
      <c r="AM6" s="662"/>
      <c r="AN6" s="662"/>
      <c r="AO6" s="686"/>
      <c r="AP6" s="655" t="s">
        <v>231</v>
      </c>
      <c r="AQ6" s="656"/>
      <c r="AR6" s="656"/>
      <c r="AS6" s="656"/>
      <c r="AT6" s="656"/>
      <c r="AU6" s="656"/>
      <c r="AV6" s="656"/>
      <c r="AW6" s="656"/>
      <c r="AX6" s="656"/>
      <c r="AY6" s="656"/>
      <c r="AZ6" s="656"/>
      <c r="BA6" s="656"/>
      <c r="BB6" s="656"/>
      <c r="BC6" s="656"/>
      <c r="BD6" s="656"/>
      <c r="BE6" s="656"/>
      <c r="BF6" s="657"/>
      <c r="BG6" s="658">
        <v>1595169</v>
      </c>
      <c r="BH6" s="659"/>
      <c r="BI6" s="659"/>
      <c r="BJ6" s="659"/>
      <c r="BK6" s="659"/>
      <c r="BL6" s="659"/>
      <c r="BM6" s="659"/>
      <c r="BN6" s="660"/>
      <c r="BO6" s="684">
        <v>100</v>
      </c>
      <c r="BP6" s="684"/>
      <c r="BQ6" s="684"/>
      <c r="BR6" s="684"/>
      <c r="BS6" s="685" t="s">
        <v>126</v>
      </c>
      <c r="BT6" s="685"/>
      <c r="BU6" s="685"/>
      <c r="BV6" s="685"/>
      <c r="BW6" s="685"/>
      <c r="BX6" s="685"/>
      <c r="BY6" s="685"/>
      <c r="BZ6" s="685"/>
      <c r="CA6" s="685"/>
      <c r="CB6" s="730"/>
      <c r="CD6" s="708" t="s">
        <v>232</v>
      </c>
      <c r="CE6" s="709"/>
      <c r="CF6" s="709"/>
      <c r="CG6" s="709"/>
      <c r="CH6" s="709"/>
      <c r="CI6" s="709"/>
      <c r="CJ6" s="709"/>
      <c r="CK6" s="709"/>
      <c r="CL6" s="709"/>
      <c r="CM6" s="709"/>
      <c r="CN6" s="709"/>
      <c r="CO6" s="709"/>
      <c r="CP6" s="709"/>
      <c r="CQ6" s="710"/>
      <c r="CR6" s="658">
        <v>74147</v>
      </c>
      <c r="CS6" s="659"/>
      <c r="CT6" s="659"/>
      <c r="CU6" s="659"/>
      <c r="CV6" s="659"/>
      <c r="CW6" s="659"/>
      <c r="CX6" s="659"/>
      <c r="CY6" s="660"/>
      <c r="CZ6" s="735">
        <v>1</v>
      </c>
      <c r="DA6" s="721"/>
      <c r="DB6" s="721"/>
      <c r="DC6" s="737"/>
      <c r="DD6" s="664">
        <v>6226</v>
      </c>
      <c r="DE6" s="659"/>
      <c r="DF6" s="659"/>
      <c r="DG6" s="659"/>
      <c r="DH6" s="659"/>
      <c r="DI6" s="659"/>
      <c r="DJ6" s="659"/>
      <c r="DK6" s="659"/>
      <c r="DL6" s="659"/>
      <c r="DM6" s="659"/>
      <c r="DN6" s="659"/>
      <c r="DO6" s="659"/>
      <c r="DP6" s="660"/>
      <c r="DQ6" s="664">
        <v>74147</v>
      </c>
      <c r="DR6" s="659"/>
      <c r="DS6" s="659"/>
      <c r="DT6" s="659"/>
      <c r="DU6" s="659"/>
      <c r="DV6" s="659"/>
      <c r="DW6" s="659"/>
      <c r="DX6" s="659"/>
      <c r="DY6" s="659"/>
      <c r="DZ6" s="659"/>
      <c r="EA6" s="659"/>
      <c r="EB6" s="659"/>
      <c r="EC6" s="696"/>
    </row>
    <row r="7" spans="2:143" ht="11.25" customHeight="1" x14ac:dyDescent="0.15">
      <c r="B7" s="655" t="s">
        <v>233</v>
      </c>
      <c r="C7" s="656"/>
      <c r="D7" s="656"/>
      <c r="E7" s="656"/>
      <c r="F7" s="656"/>
      <c r="G7" s="656"/>
      <c r="H7" s="656"/>
      <c r="I7" s="656"/>
      <c r="J7" s="656"/>
      <c r="K7" s="656"/>
      <c r="L7" s="656"/>
      <c r="M7" s="656"/>
      <c r="N7" s="656"/>
      <c r="O7" s="656"/>
      <c r="P7" s="656"/>
      <c r="Q7" s="657"/>
      <c r="R7" s="658">
        <v>868</v>
      </c>
      <c r="S7" s="659"/>
      <c r="T7" s="659"/>
      <c r="U7" s="659"/>
      <c r="V7" s="659"/>
      <c r="W7" s="659"/>
      <c r="X7" s="659"/>
      <c r="Y7" s="660"/>
      <c r="Z7" s="684">
        <v>0</v>
      </c>
      <c r="AA7" s="684"/>
      <c r="AB7" s="684"/>
      <c r="AC7" s="684"/>
      <c r="AD7" s="685">
        <v>868</v>
      </c>
      <c r="AE7" s="685"/>
      <c r="AF7" s="685"/>
      <c r="AG7" s="685"/>
      <c r="AH7" s="685"/>
      <c r="AI7" s="685"/>
      <c r="AJ7" s="685"/>
      <c r="AK7" s="685"/>
      <c r="AL7" s="661">
        <v>0</v>
      </c>
      <c r="AM7" s="662"/>
      <c r="AN7" s="662"/>
      <c r="AO7" s="686"/>
      <c r="AP7" s="655" t="s">
        <v>234</v>
      </c>
      <c r="AQ7" s="656"/>
      <c r="AR7" s="656"/>
      <c r="AS7" s="656"/>
      <c r="AT7" s="656"/>
      <c r="AU7" s="656"/>
      <c r="AV7" s="656"/>
      <c r="AW7" s="656"/>
      <c r="AX7" s="656"/>
      <c r="AY7" s="656"/>
      <c r="AZ7" s="656"/>
      <c r="BA7" s="656"/>
      <c r="BB7" s="656"/>
      <c r="BC7" s="656"/>
      <c r="BD7" s="656"/>
      <c r="BE7" s="656"/>
      <c r="BF7" s="657"/>
      <c r="BG7" s="658">
        <v>634342</v>
      </c>
      <c r="BH7" s="659"/>
      <c r="BI7" s="659"/>
      <c r="BJ7" s="659"/>
      <c r="BK7" s="659"/>
      <c r="BL7" s="659"/>
      <c r="BM7" s="659"/>
      <c r="BN7" s="660"/>
      <c r="BO7" s="684">
        <v>39.799999999999997</v>
      </c>
      <c r="BP7" s="684"/>
      <c r="BQ7" s="684"/>
      <c r="BR7" s="684"/>
      <c r="BS7" s="685" t="s">
        <v>126</v>
      </c>
      <c r="BT7" s="685"/>
      <c r="BU7" s="685"/>
      <c r="BV7" s="685"/>
      <c r="BW7" s="685"/>
      <c r="BX7" s="685"/>
      <c r="BY7" s="685"/>
      <c r="BZ7" s="685"/>
      <c r="CA7" s="685"/>
      <c r="CB7" s="730"/>
      <c r="CD7" s="655" t="s">
        <v>235</v>
      </c>
      <c r="CE7" s="656"/>
      <c r="CF7" s="656"/>
      <c r="CG7" s="656"/>
      <c r="CH7" s="656"/>
      <c r="CI7" s="656"/>
      <c r="CJ7" s="656"/>
      <c r="CK7" s="656"/>
      <c r="CL7" s="656"/>
      <c r="CM7" s="656"/>
      <c r="CN7" s="656"/>
      <c r="CO7" s="656"/>
      <c r="CP7" s="656"/>
      <c r="CQ7" s="657"/>
      <c r="CR7" s="658">
        <v>898743</v>
      </c>
      <c r="CS7" s="659"/>
      <c r="CT7" s="659"/>
      <c r="CU7" s="659"/>
      <c r="CV7" s="659"/>
      <c r="CW7" s="659"/>
      <c r="CX7" s="659"/>
      <c r="CY7" s="660"/>
      <c r="CZ7" s="684">
        <v>12.1</v>
      </c>
      <c r="DA7" s="684"/>
      <c r="DB7" s="684"/>
      <c r="DC7" s="684"/>
      <c r="DD7" s="664">
        <v>62001</v>
      </c>
      <c r="DE7" s="659"/>
      <c r="DF7" s="659"/>
      <c r="DG7" s="659"/>
      <c r="DH7" s="659"/>
      <c r="DI7" s="659"/>
      <c r="DJ7" s="659"/>
      <c r="DK7" s="659"/>
      <c r="DL7" s="659"/>
      <c r="DM7" s="659"/>
      <c r="DN7" s="659"/>
      <c r="DO7" s="659"/>
      <c r="DP7" s="660"/>
      <c r="DQ7" s="664">
        <v>778684</v>
      </c>
      <c r="DR7" s="659"/>
      <c r="DS7" s="659"/>
      <c r="DT7" s="659"/>
      <c r="DU7" s="659"/>
      <c r="DV7" s="659"/>
      <c r="DW7" s="659"/>
      <c r="DX7" s="659"/>
      <c r="DY7" s="659"/>
      <c r="DZ7" s="659"/>
      <c r="EA7" s="659"/>
      <c r="EB7" s="659"/>
      <c r="EC7" s="696"/>
    </row>
    <row r="8" spans="2:143" ht="11.25" customHeight="1" x14ac:dyDescent="0.15">
      <c r="B8" s="655" t="s">
        <v>236</v>
      </c>
      <c r="C8" s="656"/>
      <c r="D8" s="656"/>
      <c r="E8" s="656"/>
      <c r="F8" s="656"/>
      <c r="G8" s="656"/>
      <c r="H8" s="656"/>
      <c r="I8" s="656"/>
      <c r="J8" s="656"/>
      <c r="K8" s="656"/>
      <c r="L8" s="656"/>
      <c r="M8" s="656"/>
      <c r="N8" s="656"/>
      <c r="O8" s="656"/>
      <c r="P8" s="656"/>
      <c r="Q8" s="657"/>
      <c r="R8" s="658">
        <v>6076</v>
      </c>
      <c r="S8" s="659"/>
      <c r="T8" s="659"/>
      <c r="U8" s="659"/>
      <c r="V8" s="659"/>
      <c r="W8" s="659"/>
      <c r="X8" s="659"/>
      <c r="Y8" s="660"/>
      <c r="Z8" s="684">
        <v>0.1</v>
      </c>
      <c r="AA8" s="684"/>
      <c r="AB8" s="684"/>
      <c r="AC8" s="684"/>
      <c r="AD8" s="685">
        <v>6076</v>
      </c>
      <c r="AE8" s="685"/>
      <c r="AF8" s="685"/>
      <c r="AG8" s="685"/>
      <c r="AH8" s="685"/>
      <c r="AI8" s="685"/>
      <c r="AJ8" s="685"/>
      <c r="AK8" s="685"/>
      <c r="AL8" s="661">
        <v>0.2</v>
      </c>
      <c r="AM8" s="662"/>
      <c r="AN8" s="662"/>
      <c r="AO8" s="686"/>
      <c r="AP8" s="655" t="s">
        <v>237</v>
      </c>
      <c r="AQ8" s="656"/>
      <c r="AR8" s="656"/>
      <c r="AS8" s="656"/>
      <c r="AT8" s="656"/>
      <c r="AU8" s="656"/>
      <c r="AV8" s="656"/>
      <c r="AW8" s="656"/>
      <c r="AX8" s="656"/>
      <c r="AY8" s="656"/>
      <c r="AZ8" s="656"/>
      <c r="BA8" s="656"/>
      <c r="BB8" s="656"/>
      <c r="BC8" s="656"/>
      <c r="BD8" s="656"/>
      <c r="BE8" s="656"/>
      <c r="BF8" s="657"/>
      <c r="BG8" s="658">
        <v>22342</v>
      </c>
      <c r="BH8" s="659"/>
      <c r="BI8" s="659"/>
      <c r="BJ8" s="659"/>
      <c r="BK8" s="659"/>
      <c r="BL8" s="659"/>
      <c r="BM8" s="659"/>
      <c r="BN8" s="660"/>
      <c r="BO8" s="684">
        <v>1.4</v>
      </c>
      <c r="BP8" s="684"/>
      <c r="BQ8" s="684"/>
      <c r="BR8" s="684"/>
      <c r="BS8" s="685" t="s">
        <v>126</v>
      </c>
      <c r="BT8" s="685"/>
      <c r="BU8" s="685"/>
      <c r="BV8" s="685"/>
      <c r="BW8" s="685"/>
      <c r="BX8" s="685"/>
      <c r="BY8" s="685"/>
      <c r="BZ8" s="685"/>
      <c r="CA8" s="685"/>
      <c r="CB8" s="730"/>
      <c r="CD8" s="655" t="s">
        <v>238</v>
      </c>
      <c r="CE8" s="656"/>
      <c r="CF8" s="656"/>
      <c r="CG8" s="656"/>
      <c r="CH8" s="656"/>
      <c r="CI8" s="656"/>
      <c r="CJ8" s="656"/>
      <c r="CK8" s="656"/>
      <c r="CL8" s="656"/>
      <c r="CM8" s="656"/>
      <c r="CN8" s="656"/>
      <c r="CO8" s="656"/>
      <c r="CP8" s="656"/>
      <c r="CQ8" s="657"/>
      <c r="CR8" s="658">
        <v>2940382</v>
      </c>
      <c r="CS8" s="659"/>
      <c r="CT8" s="659"/>
      <c r="CU8" s="659"/>
      <c r="CV8" s="659"/>
      <c r="CW8" s="659"/>
      <c r="CX8" s="659"/>
      <c r="CY8" s="660"/>
      <c r="CZ8" s="684">
        <v>39.5</v>
      </c>
      <c r="DA8" s="684"/>
      <c r="DB8" s="684"/>
      <c r="DC8" s="684"/>
      <c r="DD8" s="664">
        <v>543322</v>
      </c>
      <c r="DE8" s="659"/>
      <c r="DF8" s="659"/>
      <c r="DG8" s="659"/>
      <c r="DH8" s="659"/>
      <c r="DI8" s="659"/>
      <c r="DJ8" s="659"/>
      <c r="DK8" s="659"/>
      <c r="DL8" s="659"/>
      <c r="DM8" s="659"/>
      <c r="DN8" s="659"/>
      <c r="DO8" s="659"/>
      <c r="DP8" s="660"/>
      <c r="DQ8" s="664">
        <v>950437</v>
      </c>
      <c r="DR8" s="659"/>
      <c r="DS8" s="659"/>
      <c r="DT8" s="659"/>
      <c r="DU8" s="659"/>
      <c r="DV8" s="659"/>
      <c r="DW8" s="659"/>
      <c r="DX8" s="659"/>
      <c r="DY8" s="659"/>
      <c r="DZ8" s="659"/>
      <c r="EA8" s="659"/>
      <c r="EB8" s="659"/>
      <c r="EC8" s="696"/>
    </row>
    <row r="9" spans="2:143" ht="11.25" customHeight="1" x14ac:dyDescent="0.15">
      <c r="B9" s="655" t="s">
        <v>239</v>
      </c>
      <c r="C9" s="656"/>
      <c r="D9" s="656"/>
      <c r="E9" s="656"/>
      <c r="F9" s="656"/>
      <c r="G9" s="656"/>
      <c r="H9" s="656"/>
      <c r="I9" s="656"/>
      <c r="J9" s="656"/>
      <c r="K9" s="656"/>
      <c r="L9" s="656"/>
      <c r="M9" s="656"/>
      <c r="N9" s="656"/>
      <c r="O9" s="656"/>
      <c r="P9" s="656"/>
      <c r="Q9" s="657"/>
      <c r="R9" s="658">
        <v>6438</v>
      </c>
      <c r="S9" s="659"/>
      <c r="T9" s="659"/>
      <c r="U9" s="659"/>
      <c r="V9" s="659"/>
      <c r="W9" s="659"/>
      <c r="X9" s="659"/>
      <c r="Y9" s="660"/>
      <c r="Z9" s="684">
        <v>0.1</v>
      </c>
      <c r="AA9" s="684"/>
      <c r="AB9" s="684"/>
      <c r="AC9" s="684"/>
      <c r="AD9" s="685">
        <v>6438</v>
      </c>
      <c r="AE9" s="685"/>
      <c r="AF9" s="685"/>
      <c r="AG9" s="685"/>
      <c r="AH9" s="685"/>
      <c r="AI9" s="685"/>
      <c r="AJ9" s="685"/>
      <c r="AK9" s="685"/>
      <c r="AL9" s="661">
        <v>0.2</v>
      </c>
      <c r="AM9" s="662"/>
      <c r="AN9" s="662"/>
      <c r="AO9" s="686"/>
      <c r="AP9" s="655" t="s">
        <v>240</v>
      </c>
      <c r="AQ9" s="656"/>
      <c r="AR9" s="656"/>
      <c r="AS9" s="656"/>
      <c r="AT9" s="656"/>
      <c r="AU9" s="656"/>
      <c r="AV9" s="656"/>
      <c r="AW9" s="656"/>
      <c r="AX9" s="656"/>
      <c r="AY9" s="656"/>
      <c r="AZ9" s="656"/>
      <c r="BA9" s="656"/>
      <c r="BB9" s="656"/>
      <c r="BC9" s="656"/>
      <c r="BD9" s="656"/>
      <c r="BE9" s="656"/>
      <c r="BF9" s="657"/>
      <c r="BG9" s="658">
        <v>497364</v>
      </c>
      <c r="BH9" s="659"/>
      <c r="BI9" s="659"/>
      <c r="BJ9" s="659"/>
      <c r="BK9" s="659"/>
      <c r="BL9" s="659"/>
      <c r="BM9" s="659"/>
      <c r="BN9" s="660"/>
      <c r="BO9" s="684">
        <v>31.2</v>
      </c>
      <c r="BP9" s="684"/>
      <c r="BQ9" s="684"/>
      <c r="BR9" s="684"/>
      <c r="BS9" s="685" t="s">
        <v>126</v>
      </c>
      <c r="BT9" s="685"/>
      <c r="BU9" s="685"/>
      <c r="BV9" s="685"/>
      <c r="BW9" s="685"/>
      <c r="BX9" s="685"/>
      <c r="BY9" s="685"/>
      <c r="BZ9" s="685"/>
      <c r="CA9" s="685"/>
      <c r="CB9" s="730"/>
      <c r="CD9" s="655" t="s">
        <v>241</v>
      </c>
      <c r="CE9" s="656"/>
      <c r="CF9" s="656"/>
      <c r="CG9" s="656"/>
      <c r="CH9" s="656"/>
      <c r="CI9" s="656"/>
      <c r="CJ9" s="656"/>
      <c r="CK9" s="656"/>
      <c r="CL9" s="656"/>
      <c r="CM9" s="656"/>
      <c r="CN9" s="656"/>
      <c r="CO9" s="656"/>
      <c r="CP9" s="656"/>
      <c r="CQ9" s="657"/>
      <c r="CR9" s="658">
        <v>649119</v>
      </c>
      <c r="CS9" s="659"/>
      <c r="CT9" s="659"/>
      <c r="CU9" s="659"/>
      <c r="CV9" s="659"/>
      <c r="CW9" s="659"/>
      <c r="CX9" s="659"/>
      <c r="CY9" s="660"/>
      <c r="CZ9" s="684">
        <v>8.6999999999999993</v>
      </c>
      <c r="DA9" s="684"/>
      <c r="DB9" s="684"/>
      <c r="DC9" s="684"/>
      <c r="DD9" s="664">
        <v>14851</v>
      </c>
      <c r="DE9" s="659"/>
      <c r="DF9" s="659"/>
      <c r="DG9" s="659"/>
      <c r="DH9" s="659"/>
      <c r="DI9" s="659"/>
      <c r="DJ9" s="659"/>
      <c r="DK9" s="659"/>
      <c r="DL9" s="659"/>
      <c r="DM9" s="659"/>
      <c r="DN9" s="659"/>
      <c r="DO9" s="659"/>
      <c r="DP9" s="660"/>
      <c r="DQ9" s="664">
        <v>395355</v>
      </c>
      <c r="DR9" s="659"/>
      <c r="DS9" s="659"/>
      <c r="DT9" s="659"/>
      <c r="DU9" s="659"/>
      <c r="DV9" s="659"/>
      <c r="DW9" s="659"/>
      <c r="DX9" s="659"/>
      <c r="DY9" s="659"/>
      <c r="DZ9" s="659"/>
      <c r="EA9" s="659"/>
      <c r="EB9" s="659"/>
      <c r="EC9" s="696"/>
    </row>
    <row r="10" spans="2:143" ht="11.25" customHeight="1" x14ac:dyDescent="0.15">
      <c r="B10" s="655" t="s">
        <v>242</v>
      </c>
      <c r="C10" s="656"/>
      <c r="D10" s="656"/>
      <c r="E10" s="656"/>
      <c r="F10" s="656"/>
      <c r="G10" s="656"/>
      <c r="H10" s="656"/>
      <c r="I10" s="656"/>
      <c r="J10" s="656"/>
      <c r="K10" s="656"/>
      <c r="L10" s="656"/>
      <c r="M10" s="656"/>
      <c r="N10" s="656"/>
      <c r="O10" s="656"/>
      <c r="P10" s="656"/>
      <c r="Q10" s="657"/>
      <c r="R10" s="658" t="s">
        <v>126</v>
      </c>
      <c r="S10" s="659"/>
      <c r="T10" s="659"/>
      <c r="U10" s="659"/>
      <c r="V10" s="659"/>
      <c r="W10" s="659"/>
      <c r="X10" s="659"/>
      <c r="Y10" s="660"/>
      <c r="Z10" s="684" t="s">
        <v>126</v>
      </c>
      <c r="AA10" s="684"/>
      <c r="AB10" s="684"/>
      <c r="AC10" s="684"/>
      <c r="AD10" s="685" t="s">
        <v>126</v>
      </c>
      <c r="AE10" s="685"/>
      <c r="AF10" s="685"/>
      <c r="AG10" s="685"/>
      <c r="AH10" s="685"/>
      <c r="AI10" s="685"/>
      <c r="AJ10" s="685"/>
      <c r="AK10" s="685"/>
      <c r="AL10" s="661" t="s">
        <v>126</v>
      </c>
      <c r="AM10" s="662"/>
      <c r="AN10" s="662"/>
      <c r="AO10" s="686"/>
      <c r="AP10" s="655" t="s">
        <v>243</v>
      </c>
      <c r="AQ10" s="656"/>
      <c r="AR10" s="656"/>
      <c r="AS10" s="656"/>
      <c r="AT10" s="656"/>
      <c r="AU10" s="656"/>
      <c r="AV10" s="656"/>
      <c r="AW10" s="656"/>
      <c r="AX10" s="656"/>
      <c r="AY10" s="656"/>
      <c r="AZ10" s="656"/>
      <c r="BA10" s="656"/>
      <c r="BB10" s="656"/>
      <c r="BC10" s="656"/>
      <c r="BD10" s="656"/>
      <c r="BE10" s="656"/>
      <c r="BF10" s="657"/>
      <c r="BG10" s="658">
        <v>36520</v>
      </c>
      <c r="BH10" s="659"/>
      <c r="BI10" s="659"/>
      <c r="BJ10" s="659"/>
      <c r="BK10" s="659"/>
      <c r="BL10" s="659"/>
      <c r="BM10" s="659"/>
      <c r="BN10" s="660"/>
      <c r="BO10" s="684">
        <v>2.2999999999999998</v>
      </c>
      <c r="BP10" s="684"/>
      <c r="BQ10" s="684"/>
      <c r="BR10" s="684"/>
      <c r="BS10" s="685" t="s">
        <v>126</v>
      </c>
      <c r="BT10" s="685"/>
      <c r="BU10" s="685"/>
      <c r="BV10" s="685"/>
      <c r="BW10" s="685"/>
      <c r="BX10" s="685"/>
      <c r="BY10" s="685"/>
      <c r="BZ10" s="685"/>
      <c r="CA10" s="685"/>
      <c r="CB10" s="730"/>
      <c r="CD10" s="655" t="s">
        <v>244</v>
      </c>
      <c r="CE10" s="656"/>
      <c r="CF10" s="656"/>
      <c r="CG10" s="656"/>
      <c r="CH10" s="656"/>
      <c r="CI10" s="656"/>
      <c r="CJ10" s="656"/>
      <c r="CK10" s="656"/>
      <c r="CL10" s="656"/>
      <c r="CM10" s="656"/>
      <c r="CN10" s="656"/>
      <c r="CO10" s="656"/>
      <c r="CP10" s="656"/>
      <c r="CQ10" s="657"/>
      <c r="CR10" s="658">
        <v>5723</v>
      </c>
      <c r="CS10" s="659"/>
      <c r="CT10" s="659"/>
      <c r="CU10" s="659"/>
      <c r="CV10" s="659"/>
      <c r="CW10" s="659"/>
      <c r="CX10" s="659"/>
      <c r="CY10" s="660"/>
      <c r="CZ10" s="684">
        <v>0.1</v>
      </c>
      <c r="DA10" s="684"/>
      <c r="DB10" s="684"/>
      <c r="DC10" s="684"/>
      <c r="DD10" s="664" t="s">
        <v>126</v>
      </c>
      <c r="DE10" s="659"/>
      <c r="DF10" s="659"/>
      <c r="DG10" s="659"/>
      <c r="DH10" s="659"/>
      <c r="DI10" s="659"/>
      <c r="DJ10" s="659"/>
      <c r="DK10" s="659"/>
      <c r="DL10" s="659"/>
      <c r="DM10" s="659"/>
      <c r="DN10" s="659"/>
      <c r="DO10" s="659"/>
      <c r="DP10" s="660"/>
      <c r="DQ10" s="664">
        <v>5484</v>
      </c>
      <c r="DR10" s="659"/>
      <c r="DS10" s="659"/>
      <c r="DT10" s="659"/>
      <c r="DU10" s="659"/>
      <c r="DV10" s="659"/>
      <c r="DW10" s="659"/>
      <c r="DX10" s="659"/>
      <c r="DY10" s="659"/>
      <c r="DZ10" s="659"/>
      <c r="EA10" s="659"/>
      <c r="EB10" s="659"/>
      <c r="EC10" s="696"/>
    </row>
    <row r="11" spans="2:143" ht="11.25" customHeight="1" x14ac:dyDescent="0.15">
      <c r="B11" s="655" t="s">
        <v>245</v>
      </c>
      <c r="C11" s="656"/>
      <c r="D11" s="656"/>
      <c r="E11" s="656"/>
      <c r="F11" s="656"/>
      <c r="G11" s="656"/>
      <c r="H11" s="656"/>
      <c r="I11" s="656"/>
      <c r="J11" s="656"/>
      <c r="K11" s="656"/>
      <c r="L11" s="656"/>
      <c r="M11" s="656"/>
      <c r="N11" s="656"/>
      <c r="O11" s="656"/>
      <c r="P11" s="656"/>
      <c r="Q11" s="657"/>
      <c r="R11" s="658">
        <v>300073</v>
      </c>
      <c r="S11" s="659"/>
      <c r="T11" s="659"/>
      <c r="U11" s="659"/>
      <c r="V11" s="659"/>
      <c r="W11" s="659"/>
      <c r="X11" s="659"/>
      <c r="Y11" s="660"/>
      <c r="Z11" s="661">
        <v>3.9</v>
      </c>
      <c r="AA11" s="662"/>
      <c r="AB11" s="662"/>
      <c r="AC11" s="663"/>
      <c r="AD11" s="664">
        <v>300073</v>
      </c>
      <c r="AE11" s="659"/>
      <c r="AF11" s="659"/>
      <c r="AG11" s="659"/>
      <c r="AH11" s="659"/>
      <c r="AI11" s="659"/>
      <c r="AJ11" s="659"/>
      <c r="AK11" s="660"/>
      <c r="AL11" s="661">
        <v>9</v>
      </c>
      <c r="AM11" s="662"/>
      <c r="AN11" s="662"/>
      <c r="AO11" s="686"/>
      <c r="AP11" s="655" t="s">
        <v>246</v>
      </c>
      <c r="AQ11" s="656"/>
      <c r="AR11" s="656"/>
      <c r="AS11" s="656"/>
      <c r="AT11" s="656"/>
      <c r="AU11" s="656"/>
      <c r="AV11" s="656"/>
      <c r="AW11" s="656"/>
      <c r="AX11" s="656"/>
      <c r="AY11" s="656"/>
      <c r="AZ11" s="656"/>
      <c r="BA11" s="656"/>
      <c r="BB11" s="656"/>
      <c r="BC11" s="656"/>
      <c r="BD11" s="656"/>
      <c r="BE11" s="656"/>
      <c r="BF11" s="657"/>
      <c r="BG11" s="658">
        <v>78116</v>
      </c>
      <c r="BH11" s="659"/>
      <c r="BI11" s="659"/>
      <c r="BJ11" s="659"/>
      <c r="BK11" s="659"/>
      <c r="BL11" s="659"/>
      <c r="BM11" s="659"/>
      <c r="BN11" s="660"/>
      <c r="BO11" s="684">
        <v>4.9000000000000004</v>
      </c>
      <c r="BP11" s="684"/>
      <c r="BQ11" s="684"/>
      <c r="BR11" s="684"/>
      <c r="BS11" s="685" t="s">
        <v>126</v>
      </c>
      <c r="BT11" s="685"/>
      <c r="BU11" s="685"/>
      <c r="BV11" s="685"/>
      <c r="BW11" s="685"/>
      <c r="BX11" s="685"/>
      <c r="BY11" s="685"/>
      <c r="BZ11" s="685"/>
      <c r="CA11" s="685"/>
      <c r="CB11" s="730"/>
      <c r="CD11" s="655" t="s">
        <v>247</v>
      </c>
      <c r="CE11" s="656"/>
      <c r="CF11" s="656"/>
      <c r="CG11" s="656"/>
      <c r="CH11" s="656"/>
      <c r="CI11" s="656"/>
      <c r="CJ11" s="656"/>
      <c r="CK11" s="656"/>
      <c r="CL11" s="656"/>
      <c r="CM11" s="656"/>
      <c r="CN11" s="656"/>
      <c r="CO11" s="656"/>
      <c r="CP11" s="656"/>
      <c r="CQ11" s="657"/>
      <c r="CR11" s="658">
        <v>361914</v>
      </c>
      <c r="CS11" s="659"/>
      <c r="CT11" s="659"/>
      <c r="CU11" s="659"/>
      <c r="CV11" s="659"/>
      <c r="CW11" s="659"/>
      <c r="CX11" s="659"/>
      <c r="CY11" s="660"/>
      <c r="CZ11" s="684">
        <v>4.9000000000000004</v>
      </c>
      <c r="DA11" s="684"/>
      <c r="DB11" s="684"/>
      <c r="DC11" s="684"/>
      <c r="DD11" s="664">
        <v>24734</v>
      </c>
      <c r="DE11" s="659"/>
      <c r="DF11" s="659"/>
      <c r="DG11" s="659"/>
      <c r="DH11" s="659"/>
      <c r="DI11" s="659"/>
      <c r="DJ11" s="659"/>
      <c r="DK11" s="659"/>
      <c r="DL11" s="659"/>
      <c r="DM11" s="659"/>
      <c r="DN11" s="659"/>
      <c r="DO11" s="659"/>
      <c r="DP11" s="660"/>
      <c r="DQ11" s="664">
        <v>238178</v>
      </c>
      <c r="DR11" s="659"/>
      <c r="DS11" s="659"/>
      <c r="DT11" s="659"/>
      <c r="DU11" s="659"/>
      <c r="DV11" s="659"/>
      <c r="DW11" s="659"/>
      <c r="DX11" s="659"/>
      <c r="DY11" s="659"/>
      <c r="DZ11" s="659"/>
      <c r="EA11" s="659"/>
      <c r="EB11" s="659"/>
      <c r="EC11" s="696"/>
    </row>
    <row r="12" spans="2:143" ht="11.25" customHeight="1" x14ac:dyDescent="0.15">
      <c r="B12" s="655" t="s">
        <v>248</v>
      </c>
      <c r="C12" s="656"/>
      <c r="D12" s="656"/>
      <c r="E12" s="656"/>
      <c r="F12" s="656"/>
      <c r="G12" s="656"/>
      <c r="H12" s="656"/>
      <c r="I12" s="656"/>
      <c r="J12" s="656"/>
      <c r="K12" s="656"/>
      <c r="L12" s="656"/>
      <c r="M12" s="656"/>
      <c r="N12" s="656"/>
      <c r="O12" s="656"/>
      <c r="P12" s="656"/>
      <c r="Q12" s="657"/>
      <c r="R12" s="658" t="s">
        <v>126</v>
      </c>
      <c r="S12" s="659"/>
      <c r="T12" s="659"/>
      <c r="U12" s="659"/>
      <c r="V12" s="659"/>
      <c r="W12" s="659"/>
      <c r="X12" s="659"/>
      <c r="Y12" s="660"/>
      <c r="Z12" s="684" t="s">
        <v>126</v>
      </c>
      <c r="AA12" s="684"/>
      <c r="AB12" s="684"/>
      <c r="AC12" s="684"/>
      <c r="AD12" s="685" t="s">
        <v>126</v>
      </c>
      <c r="AE12" s="685"/>
      <c r="AF12" s="685"/>
      <c r="AG12" s="685"/>
      <c r="AH12" s="685"/>
      <c r="AI12" s="685"/>
      <c r="AJ12" s="685"/>
      <c r="AK12" s="685"/>
      <c r="AL12" s="661" t="s">
        <v>126</v>
      </c>
      <c r="AM12" s="662"/>
      <c r="AN12" s="662"/>
      <c r="AO12" s="686"/>
      <c r="AP12" s="655" t="s">
        <v>249</v>
      </c>
      <c r="AQ12" s="656"/>
      <c r="AR12" s="656"/>
      <c r="AS12" s="656"/>
      <c r="AT12" s="656"/>
      <c r="AU12" s="656"/>
      <c r="AV12" s="656"/>
      <c r="AW12" s="656"/>
      <c r="AX12" s="656"/>
      <c r="AY12" s="656"/>
      <c r="AZ12" s="656"/>
      <c r="BA12" s="656"/>
      <c r="BB12" s="656"/>
      <c r="BC12" s="656"/>
      <c r="BD12" s="656"/>
      <c r="BE12" s="656"/>
      <c r="BF12" s="657"/>
      <c r="BG12" s="658">
        <v>809789</v>
      </c>
      <c r="BH12" s="659"/>
      <c r="BI12" s="659"/>
      <c r="BJ12" s="659"/>
      <c r="BK12" s="659"/>
      <c r="BL12" s="659"/>
      <c r="BM12" s="659"/>
      <c r="BN12" s="660"/>
      <c r="BO12" s="684">
        <v>50.8</v>
      </c>
      <c r="BP12" s="684"/>
      <c r="BQ12" s="684"/>
      <c r="BR12" s="684"/>
      <c r="BS12" s="685" t="s">
        <v>126</v>
      </c>
      <c r="BT12" s="685"/>
      <c r="BU12" s="685"/>
      <c r="BV12" s="685"/>
      <c r="BW12" s="685"/>
      <c r="BX12" s="685"/>
      <c r="BY12" s="685"/>
      <c r="BZ12" s="685"/>
      <c r="CA12" s="685"/>
      <c r="CB12" s="730"/>
      <c r="CD12" s="655" t="s">
        <v>250</v>
      </c>
      <c r="CE12" s="656"/>
      <c r="CF12" s="656"/>
      <c r="CG12" s="656"/>
      <c r="CH12" s="656"/>
      <c r="CI12" s="656"/>
      <c r="CJ12" s="656"/>
      <c r="CK12" s="656"/>
      <c r="CL12" s="656"/>
      <c r="CM12" s="656"/>
      <c r="CN12" s="656"/>
      <c r="CO12" s="656"/>
      <c r="CP12" s="656"/>
      <c r="CQ12" s="657"/>
      <c r="CR12" s="658">
        <v>140148</v>
      </c>
      <c r="CS12" s="659"/>
      <c r="CT12" s="659"/>
      <c r="CU12" s="659"/>
      <c r="CV12" s="659"/>
      <c r="CW12" s="659"/>
      <c r="CX12" s="659"/>
      <c r="CY12" s="660"/>
      <c r="CZ12" s="684">
        <v>1.9</v>
      </c>
      <c r="DA12" s="684"/>
      <c r="DB12" s="684"/>
      <c r="DC12" s="684"/>
      <c r="DD12" s="664">
        <v>7057</v>
      </c>
      <c r="DE12" s="659"/>
      <c r="DF12" s="659"/>
      <c r="DG12" s="659"/>
      <c r="DH12" s="659"/>
      <c r="DI12" s="659"/>
      <c r="DJ12" s="659"/>
      <c r="DK12" s="659"/>
      <c r="DL12" s="659"/>
      <c r="DM12" s="659"/>
      <c r="DN12" s="659"/>
      <c r="DO12" s="659"/>
      <c r="DP12" s="660"/>
      <c r="DQ12" s="664">
        <v>94720</v>
      </c>
      <c r="DR12" s="659"/>
      <c r="DS12" s="659"/>
      <c r="DT12" s="659"/>
      <c r="DU12" s="659"/>
      <c r="DV12" s="659"/>
      <c r="DW12" s="659"/>
      <c r="DX12" s="659"/>
      <c r="DY12" s="659"/>
      <c r="DZ12" s="659"/>
      <c r="EA12" s="659"/>
      <c r="EB12" s="659"/>
      <c r="EC12" s="696"/>
    </row>
    <row r="13" spans="2:143" ht="11.25" customHeight="1" x14ac:dyDescent="0.15">
      <c r="B13" s="655" t="s">
        <v>251</v>
      </c>
      <c r="C13" s="656"/>
      <c r="D13" s="656"/>
      <c r="E13" s="656"/>
      <c r="F13" s="656"/>
      <c r="G13" s="656"/>
      <c r="H13" s="656"/>
      <c r="I13" s="656"/>
      <c r="J13" s="656"/>
      <c r="K13" s="656"/>
      <c r="L13" s="656"/>
      <c r="M13" s="656"/>
      <c r="N13" s="656"/>
      <c r="O13" s="656"/>
      <c r="P13" s="656"/>
      <c r="Q13" s="657"/>
      <c r="R13" s="658" t="s">
        <v>126</v>
      </c>
      <c r="S13" s="659"/>
      <c r="T13" s="659"/>
      <c r="U13" s="659"/>
      <c r="V13" s="659"/>
      <c r="W13" s="659"/>
      <c r="X13" s="659"/>
      <c r="Y13" s="660"/>
      <c r="Z13" s="684" t="s">
        <v>126</v>
      </c>
      <c r="AA13" s="684"/>
      <c r="AB13" s="684"/>
      <c r="AC13" s="684"/>
      <c r="AD13" s="685" t="s">
        <v>126</v>
      </c>
      <c r="AE13" s="685"/>
      <c r="AF13" s="685"/>
      <c r="AG13" s="685"/>
      <c r="AH13" s="685"/>
      <c r="AI13" s="685"/>
      <c r="AJ13" s="685"/>
      <c r="AK13" s="685"/>
      <c r="AL13" s="661" t="s">
        <v>126</v>
      </c>
      <c r="AM13" s="662"/>
      <c r="AN13" s="662"/>
      <c r="AO13" s="686"/>
      <c r="AP13" s="655" t="s">
        <v>252</v>
      </c>
      <c r="AQ13" s="656"/>
      <c r="AR13" s="656"/>
      <c r="AS13" s="656"/>
      <c r="AT13" s="656"/>
      <c r="AU13" s="656"/>
      <c r="AV13" s="656"/>
      <c r="AW13" s="656"/>
      <c r="AX13" s="656"/>
      <c r="AY13" s="656"/>
      <c r="AZ13" s="656"/>
      <c r="BA13" s="656"/>
      <c r="BB13" s="656"/>
      <c r="BC13" s="656"/>
      <c r="BD13" s="656"/>
      <c r="BE13" s="656"/>
      <c r="BF13" s="657"/>
      <c r="BG13" s="658">
        <v>809777</v>
      </c>
      <c r="BH13" s="659"/>
      <c r="BI13" s="659"/>
      <c r="BJ13" s="659"/>
      <c r="BK13" s="659"/>
      <c r="BL13" s="659"/>
      <c r="BM13" s="659"/>
      <c r="BN13" s="660"/>
      <c r="BO13" s="684">
        <v>50.8</v>
      </c>
      <c r="BP13" s="684"/>
      <c r="BQ13" s="684"/>
      <c r="BR13" s="684"/>
      <c r="BS13" s="685" t="s">
        <v>126</v>
      </c>
      <c r="BT13" s="685"/>
      <c r="BU13" s="685"/>
      <c r="BV13" s="685"/>
      <c r="BW13" s="685"/>
      <c r="BX13" s="685"/>
      <c r="BY13" s="685"/>
      <c r="BZ13" s="685"/>
      <c r="CA13" s="685"/>
      <c r="CB13" s="730"/>
      <c r="CD13" s="655" t="s">
        <v>253</v>
      </c>
      <c r="CE13" s="656"/>
      <c r="CF13" s="656"/>
      <c r="CG13" s="656"/>
      <c r="CH13" s="656"/>
      <c r="CI13" s="656"/>
      <c r="CJ13" s="656"/>
      <c r="CK13" s="656"/>
      <c r="CL13" s="656"/>
      <c r="CM13" s="656"/>
      <c r="CN13" s="656"/>
      <c r="CO13" s="656"/>
      <c r="CP13" s="656"/>
      <c r="CQ13" s="657"/>
      <c r="CR13" s="658">
        <v>931998</v>
      </c>
      <c r="CS13" s="659"/>
      <c r="CT13" s="659"/>
      <c r="CU13" s="659"/>
      <c r="CV13" s="659"/>
      <c r="CW13" s="659"/>
      <c r="CX13" s="659"/>
      <c r="CY13" s="660"/>
      <c r="CZ13" s="684">
        <v>12.5</v>
      </c>
      <c r="DA13" s="684"/>
      <c r="DB13" s="684"/>
      <c r="DC13" s="684"/>
      <c r="DD13" s="664">
        <v>550455</v>
      </c>
      <c r="DE13" s="659"/>
      <c r="DF13" s="659"/>
      <c r="DG13" s="659"/>
      <c r="DH13" s="659"/>
      <c r="DI13" s="659"/>
      <c r="DJ13" s="659"/>
      <c r="DK13" s="659"/>
      <c r="DL13" s="659"/>
      <c r="DM13" s="659"/>
      <c r="DN13" s="659"/>
      <c r="DO13" s="659"/>
      <c r="DP13" s="660"/>
      <c r="DQ13" s="664">
        <v>494468</v>
      </c>
      <c r="DR13" s="659"/>
      <c r="DS13" s="659"/>
      <c r="DT13" s="659"/>
      <c r="DU13" s="659"/>
      <c r="DV13" s="659"/>
      <c r="DW13" s="659"/>
      <c r="DX13" s="659"/>
      <c r="DY13" s="659"/>
      <c r="DZ13" s="659"/>
      <c r="EA13" s="659"/>
      <c r="EB13" s="659"/>
      <c r="EC13" s="696"/>
    </row>
    <row r="14" spans="2:143" ht="11.25" customHeight="1" x14ac:dyDescent="0.15">
      <c r="B14" s="655" t="s">
        <v>254</v>
      </c>
      <c r="C14" s="656"/>
      <c r="D14" s="656"/>
      <c r="E14" s="656"/>
      <c r="F14" s="656"/>
      <c r="G14" s="656"/>
      <c r="H14" s="656"/>
      <c r="I14" s="656"/>
      <c r="J14" s="656"/>
      <c r="K14" s="656"/>
      <c r="L14" s="656"/>
      <c r="M14" s="656"/>
      <c r="N14" s="656"/>
      <c r="O14" s="656"/>
      <c r="P14" s="656"/>
      <c r="Q14" s="657"/>
      <c r="R14" s="658" t="s">
        <v>126</v>
      </c>
      <c r="S14" s="659"/>
      <c r="T14" s="659"/>
      <c r="U14" s="659"/>
      <c r="V14" s="659"/>
      <c r="W14" s="659"/>
      <c r="X14" s="659"/>
      <c r="Y14" s="660"/>
      <c r="Z14" s="684" t="s">
        <v>126</v>
      </c>
      <c r="AA14" s="684"/>
      <c r="AB14" s="684"/>
      <c r="AC14" s="684"/>
      <c r="AD14" s="685" t="s">
        <v>126</v>
      </c>
      <c r="AE14" s="685"/>
      <c r="AF14" s="685"/>
      <c r="AG14" s="685"/>
      <c r="AH14" s="685"/>
      <c r="AI14" s="685"/>
      <c r="AJ14" s="685"/>
      <c r="AK14" s="685"/>
      <c r="AL14" s="661" t="s">
        <v>126</v>
      </c>
      <c r="AM14" s="662"/>
      <c r="AN14" s="662"/>
      <c r="AO14" s="686"/>
      <c r="AP14" s="655" t="s">
        <v>255</v>
      </c>
      <c r="AQ14" s="656"/>
      <c r="AR14" s="656"/>
      <c r="AS14" s="656"/>
      <c r="AT14" s="656"/>
      <c r="AU14" s="656"/>
      <c r="AV14" s="656"/>
      <c r="AW14" s="656"/>
      <c r="AX14" s="656"/>
      <c r="AY14" s="656"/>
      <c r="AZ14" s="656"/>
      <c r="BA14" s="656"/>
      <c r="BB14" s="656"/>
      <c r="BC14" s="656"/>
      <c r="BD14" s="656"/>
      <c r="BE14" s="656"/>
      <c r="BF14" s="657"/>
      <c r="BG14" s="658">
        <v>40839</v>
      </c>
      <c r="BH14" s="659"/>
      <c r="BI14" s="659"/>
      <c r="BJ14" s="659"/>
      <c r="BK14" s="659"/>
      <c r="BL14" s="659"/>
      <c r="BM14" s="659"/>
      <c r="BN14" s="660"/>
      <c r="BO14" s="684">
        <v>2.6</v>
      </c>
      <c r="BP14" s="684"/>
      <c r="BQ14" s="684"/>
      <c r="BR14" s="684"/>
      <c r="BS14" s="685" t="s">
        <v>126</v>
      </c>
      <c r="BT14" s="685"/>
      <c r="BU14" s="685"/>
      <c r="BV14" s="685"/>
      <c r="BW14" s="685"/>
      <c r="BX14" s="685"/>
      <c r="BY14" s="685"/>
      <c r="BZ14" s="685"/>
      <c r="CA14" s="685"/>
      <c r="CB14" s="730"/>
      <c r="CD14" s="655" t="s">
        <v>256</v>
      </c>
      <c r="CE14" s="656"/>
      <c r="CF14" s="656"/>
      <c r="CG14" s="656"/>
      <c r="CH14" s="656"/>
      <c r="CI14" s="656"/>
      <c r="CJ14" s="656"/>
      <c r="CK14" s="656"/>
      <c r="CL14" s="656"/>
      <c r="CM14" s="656"/>
      <c r="CN14" s="656"/>
      <c r="CO14" s="656"/>
      <c r="CP14" s="656"/>
      <c r="CQ14" s="657"/>
      <c r="CR14" s="658">
        <v>241582</v>
      </c>
      <c r="CS14" s="659"/>
      <c r="CT14" s="659"/>
      <c r="CU14" s="659"/>
      <c r="CV14" s="659"/>
      <c r="CW14" s="659"/>
      <c r="CX14" s="659"/>
      <c r="CY14" s="660"/>
      <c r="CZ14" s="684">
        <v>3.2</v>
      </c>
      <c r="DA14" s="684"/>
      <c r="DB14" s="684"/>
      <c r="DC14" s="684"/>
      <c r="DD14" s="664">
        <v>506</v>
      </c>
      <c r="DE14" s="659"/>
      <c r="DF14" s="659"/>
      <c r="DG14" s="659"/>
      <c r="DH14" s="659"/>
      <c r="DI14" s="659"/>
      <c r="DJ14" s="659"/>
      <c r="DK14" s="659"/>
      <c r="DL14" s="659"/>
      <c r="DM14" s="659"/>
      <c r="DN14" s="659"/>
      <c r="DO14" s="659"/>
      <c r="DP14" s="660"/>
      <c r="DQ14" s="664">
        <v>239945</v>
      </c>
      <c r="DR14" s="659"/>
      <c r="DS14" s="659"/>
      <c r="DT14" s="659"/>
      <c r="DU14" s="659"/>
      <c r="DV14" s="659"/>
      <c r="DW14" s="659"/>
      <c r="DX14" s="659"/>
      <c r="DY14" s="659"/>
      <c r="DZ14" s="659"/>
      <c r="EA14" s="659"/>
      <c r="EB14" s="659"/>
      <c r="EC14" s="696"/>
    </row>
    <row r="15" spans="2:143" ht="11.25" customHeight="1" x14ac:dyDescent="0.15">
      <c r="B15" s="655" t="s">
        <v>257</v>
      </c>
      <c r="C15" s="656"/>
      <c r="D15" s="656"/>
      <c r="E15" s="656"/>
      <c r="F15" s="656"/>
      <c r="G15" s="656"/>
      <c r="H15" s="656"/>
      <c r="I15" s="656"/>
      <c r="J15" s="656"/>
      <c r="K15" s="656"/>
      <c r="L15" s="656"/>
      <c r="M15" s="656"/>
      <c r="N15" s="656"/>
      <c r="O15" s="656"/>
      <c r="P15" s="656"/>
      <c r="Q15" s="657"/>
      <c r="R15" s="658" t="s">
        <v>126</v>
      </c>
      <c r="S15" s="659"/>
      <c r="T15" s="659"/>
      <c r="U15" s="659"/>
      <c r="V15" s="659"/>
      <c r="W15" s="659"/>
      <c r="X15" s="659"/>
      <c r="Y15" s="660"/>
      <c r="Z15" s="684" t="s">
        <v>126</v>
      </c>
      <c r="AA15" s="684"/>
      <c r="AB15" s="684"/>
      <c r="AC15" s="684"/>
      <c r="AD15" s="685" t="s">
        <v>126</v>
      </c>
      <c r="AE15" s="685"/>
      <c r="AF15" s="685"/>
      <c r="AG15" s="685"/>
      <c r="AH15" s="685"/>
      <c r="AI15" s="685"/>
      <c r="AJ15" s="685"/>
      <c r="AK15" s="685"/>
      <c r="AL15" s="661" t="s">
        <v>126</v>
      </c>
      <c r="AM15" s="662"/>
      <c r="AN15" s="662"/>
      <c r="AO15" s="686"/>
      <c r="AP15" s="655" t="s">
        <v>258</v>
      </c>
      <c r="AQ15" s="656"/>
      <c r="AR15" s="656"/>
      <c r="AS15" s="656"/>
      <c r="AT15" s="656"/>
      <c r="AU15" s="656"/>
      <c r="AV15" s="656"/>
      <c r="AW15" s="656"/>
      <c r="AX15" s="656"/>
      <c r="AY15" s="656"/>
      <c r="AZ15" s="656"/>
      <c r="BA15" s="656"/>
      <c r="BB15" s="656"/>
      <c r="BC15" s="656"/>
      <c r="BD15" s="656"/>
      <c r="BE15" s="656"/>
      <c r="BF15" s="657"/>
      <c r="BG15" s="658">
        <v>110199</v>
      </c>
      <c r="BH15" s="659"/>
      <c r="BI15" s="659"/>
      <c r="BJ15" s="659"/>
      <c r="BK15" s="659"/>
      <c r="BL15" s="659"/>
      <c r="BM15" s="659"/>
      <c r="BN15" s="660"/>
      <c r="BO15" s="684">
        <v>6.9</v>
      </c>
      <c r="BP15" s="684"/>
      <c r="BQ15" s="684"/>
      <c r="BR15" s="684"/>
      <c r="BS15" s="685" t="s">
        <v>126</v>
      </c>
      <c r="BT15" s="685"/>
      <c r="BU15" s="685"/>
      <c r="BV15" s="685"/>
      <c r="BW15" s="685"/>
      <c r="BX15" s="685"/>
      <c r="BY15" s="685"/>
      <c r="BZ15" s="685"/>
      <c r="CA15" s="685"/>
      <c r="CB15" s="730"/>
      <c r="CD15" s="655" t="s">
        <v>259</v>
      </c>
      <c r="CE15" s="656"/>
      <c r="CF15" s="656"/>
      <c r="CG15" s="656"/>
      <c r="CH15" s="656"/>
      <c r="CI15" s="656"/>
      <c r="CJ15" s="656"/>
      <c r="CK15" s="656"/>
      <c r="CL15" s="656"/>
      <c r="CM15" s="656"/>
      <c r="CN15" s="656"/>
      <c r="CO15" s="656"/>
      <c r="CP15" s="656"/>
      <c r="CQ15" s="657"/>
      <c r="CR15" s="658">
        <v>636381</v>
      </c>
      <c r="CS15" s="659"/>
      <c r="CT15" s="659"/>
      <c r="CU15" s="659"/>
      <c r="CV15" s="659"/>
      <c r="CW15" s="659"/>
      <c r="CX15" s="659"/>
      <c r="CY15" s="660"/>
      <c r="CZ15" s="684">
        <v>8.5</v>
      </c>
      <c r="DA15" s="684"/>
      <c r="DB15" s="684"/>
      <c r="DC15" s="684"/>
      <c r="DD15" s="664">
        <v>146025</v>
      </c>
      <c r="DE15" s="659"/>
      <c r="DF15" s="659"/>
      <c r="DG15" s="659"/>
      <c r="DH15" s="659"/>
      <c r="DI15" s="659"/>
      <c r="DJ15" s="659"/>
      <c r="DK15" s="659"/>
      <c r="DL15" s="659"/>
      <c r="DM15" s="659"/>
      <c r="DN15" s="659"/>
      <c r="DO15" s="659"/>
      <c r="DP15" s="660"/>
      <c r="DQ15" s="664">
        <v>527456</v>
      </c>
      <c r="DR15" s="659"/>
      <c r="DS15" s="659"/>
      <c r="DT15" s="659"/>
      <c r="DU15" s="659"/>
      <c r="DV15" s="659"/>
      <c r="DW15" s="659"/>
      <c r="DX15" s="659"/>
      <c r="DY15" s="659"/>
      <c r="DZ15" s="659"/>
      <c r="EA15" s="659"/>
      <c r="EB15" s="659"/>
      <c r="EC15" s="696"/>
    </row>
    <row r="16" spans="2:143" ht="11.25" customHeight="1" x14ac:dyDescent="0.15">
      <c r="B16" s="655" t="s">
        <v>260</v>
      </c>
      <c r="C16" s="656"/>
      <c r="D16" s="656"/>
      <c r="E16" s="656"/>
      <c r="F16" s="656"/>
      <c r="G16" s="656"/>
      <c r="H16" s="656"/>
      <c r="I16" s="656"/>
      <c r="J16" s="656"/>
      <c r="K16" s="656"/>
      <c r="L16" s="656"/>
      <c r="M16" s="656"/>
      <c r="N16" s="656"/>
      <c r="O16" s="656"/>
      <c r="P16" s="656"/>
      <c r="Q16" s="657"/>
      <c r="R16" s="658">
        <v>4617</v>
      </c>
      <c r="S16" s="659"/>
      <c r="T16" s="659"/>
      <c r="U16" s="659"/>
      <c r="V16" s="659"/>
      <c r="W16" s="659"/>
      <c r="X16" s="659"/>
      <c r="Y16" s="660"/>
      <c r="Z16" s="684">
        <v>0.1</v>
      </c>
      <c r="AA16" s="684"/>
      <c r="AB16" s="684"/>
      <c r="AC16" s="684"/>
      <c r="AD16" s="685">
        <v>4617</v>
      </c>
      <c r="AE16" s="685"/>
      <c r="AF16" s="685"/>
      <c r="AG16" s="685"/>
      <c r="AH16" s="685"/>
      <c r="AI16" s="685"/>
      <c r="AJ16" s="685"/>
      <c r="AK16" s="685"/>
      <c r="AL16" s="661">
        <v>0.1</v>
      </c>
      <c r="AM16" s="662"/>
      <c r="AN16" s="662"/>
      <c r="AO16" s="686"/>
      <c r="AP16" s="655" t="s">
        <v>261</v>
      </c>
      <c r="AQ16" s="656"/>
      <c r="AR16" s="656"/>
      <c r="AS16" s="656"/>
      <c r="AT16" s="656"/>
      <c r="AU16" s="656"/>
      <c r="AV16" s="656"/>
      <c r="AW16" s="656"/>
      <c r="AX16" s="656"/>
      <c r="AY16" s="656"/>
      <c r="AZ16" s="656"/>
      <c r="BA16" s="656"/>
      <c r="BB16" s="656"/>
      <c r="BC16" s="656"/>
      <c r="BD16" s="656"/>
      <c r="BE16" s="656"/>
      <c r="BF16" s="657"/>
      <c r="BG16" s="658" t="s">
        <v>126</v>
      </c>
      <c r="BH16" s="659"/>
      <c r="BI16" s="659"/>
      <c r="BJ16" s="659"/>
      <c r="BK16" s="659"/>
      <c r="BL16" s="659"/>
      <c r="BM16" s="659"/>
      <c r="BN16" s="660"/>
      <c r="BO16" s="684" t="s">
        <v>126</v>
      </c>
      <c r="BP16" s="684"/>
      <c r="BQ16" s="684"/>
      <c r="BR16" s="684"/>
      <c r="BS16" s="685" t="s">
        <v>126</v>
      </c>
      <c r="BT16" s="685"/>
      <c r="BU16" s="685"/>
      <c r="BV16" s="685"/>
      <c r="BW16" s="685"/>
      <c r="BX16" s="685"/>
      <c r="BY16" s="685"/>
      <c r="BZ16" s="685"/>
      <c r="CA16" s="685"/>
      <c r="CB16" s="730"/>
      <c r="CD16" s="655" t="s">
        <v>262</v>
      </c>
      <c r="CE16" s="656"/>
      <c r="CF16" s="656"/>
      <c r="CG16" s="656"/>
      <c r="CH16" s="656"/>
      <c r="CI16" s="656"/>
      <c r="CJ16" s="656"/>
      <c r="CK16" s="656"/>
      <c r="CL16" s="656"/>
      <c r="CM16" s="656"/>
      <c r="CN16" s="656"/>
      <c r="CO16" s="656"/>
      <c r="CP16" s="656"/>
      <c r="CQ16" s="657"/>
      <c r="CR16" s="658">
        <v>133467</v>
      </c>
      <c r="CS16" s="659"/>
      <c r="CT16" s="659"/>
      <c r="CU16" s="659"/>
      <c r="CV16" s="659"/>
      <c r="CW16" s="659"/>
      <c r="CX16" s="659"/>
      <c r="CY16" s="660"/>
      <c r="CZ16" s="684">
        <v>1.8</v>
      </c>
      <c r="DA16" s="684"/>
      <c r="DB16" s="684"/>
      <c r="DC16" s="684"/>
      <c r="DD16" s="664" t="s">
        <v>126</v>
      </c>
      <c r="DE16" s="659"/>
      <c r="DF16" s="659"/>
      <c r="DG16" s="659"/>
      <c r="DH16" s="659"/>
      <c r="DI16" s="659"/>
      <c r="DJ16" s="659"/>
      <c r="DK16" s="659"/>
      <c r="DL16" s="659"/>
      <c r="DM16" s="659"/>
      <c r="DN16" s="659"/>
      <c r="DO16" s="659"/>
      <c r="DP16" s="660"/>
      <c r="DQ16" s="664">
        <v>37181</v>
      </c>
      <c r="DR16" s="659"/>
      <c r="DS16" s="659"/>
      <c r="DT16" s="659"/>
      <c r="DU16" s="659"/>
      <c r="DV16" s="659"/>
      <c r="DW16" s="659"/>
      <c r="DX16" s="659"/>
      <c r="DY16" s="659"/>
      <c r="DZ16" s="659"/>
      <c r="EA16" s="659"/>
      <c r="EB16" s="659"/>
      <c r="EC16" s="696"/>
    </row>
    <row r="17" spans="2:133" ht="11.25" customHeight="1" x14ac:dyDescent="0.15">
      <c r="B17" s="655" t="s">
        <v>263</v>
      </c>
      <c r="C17" s="656"/>
      <c r="D17" s="656"/>
      <c r="E17" s="656"/>
      <c r="F17" s="656"/>
      <c r="G17" s="656"/>
      <c r="H17" s="656"/>
      <c r="I17" s="656"/>
      <c r="J17" s="656"/>
      <c r="K17" s="656"/>
      <c r="L17" s="656"/>
      <c r="M17" s="656"/>
      <c r="N17" s="656"/>
      <c r="O17" s="656"/>
      <c r="P17" s="656"/>
      <c r="Q17" s="657"/>
      <c r="R17" s="658">
        <v>26309</v>
      </c>
      <c r="S17" s="659"/>
      <c r="T17" s="659"/>
      <c r="U17" s="659"/>
      <c r="V17" s="659"/>
      <c r="W17" s="659"/>
      <c r="X17" s="659"/>
      <c r="Y17" s="660"/>
      <c r="Z17" s="684">
        <v>0.3</v>
      </c>
      <c r="AA17" s="684"/>
      <c r="AB17" s="684"/>
      <c r="AC17" s="684"/>
      <c r="AD17" s="685">
        <v>26309</v>
      </c>
      <c r="AE17" s="685"/>
      <c r="AF17" s="685"/>
      <c r="AG17" s="685"/>
      <c r="AH17" s="685"/>
      <c r="AI17" s="685"/>
      <c r="AJ17" s="685"/>
      <c r="AK17" s="685"/>
      <c r="AL17" s="661">
        <v>0.8</v>
      </c>
      <c r="AM17" s="662"/>
      <c r="AN17" s="662"/>
      <c r="AO17" s="686"/>
      <c r="AP17" s="655" t="s">
        <v>264</v>
      </c>
      <c r="AQ17" s="656"/>
      <c r="AR17" s="656"/>
      <c r="AS17" s="656"/>
      <c r="AT17" s="656"/>
      <c r="AU17" s="656"/>
      <c r="AV17" s="656"/>
      <c r="AW17" s="656"/>
      <c r="AX17" s="656"/>
      <c r="AY17" s="656"/>
      <c r="AZ17" s="656"/>
      <c r="BA17" s="656"/>
      <c r="BB17" s="656"/>
      <c r="BC17" s="656"/>
      <c r="BD17" s="656"/>
      <c r="BE17" s="656"/>
      <c r="BF17" s="657"/>
      <c r="BG17" s="658" t="s">
        <v>126</v>
      </c>
      <c r="BH17" s="659"/>
      <c r="BI17" s="659"/>
      <c r="BJ17" s="659"/>
      <c r="BK17" s="659"/>
      <c r="BL17" s="659"/>
      <c r="BM17" s="659"/>
      <c r="BN17" s="660"/>
      <c r="BO17" s="684" t="s">
        <v>126</v>
      </c>
      <c r="BP17" s="684"/>
      <c r="BQ17" s="684"/>
      <c r="BR17" s="684"/>
      <c r="BS17" s="685" t="s">
        <v>126</v>
      </c>
      <c r="BT17" s="685"/>
      <c r="BU17" s="685"/>
      <c r="BV17" s="685"/>
      <c r="BW17" s="685"/>
      <c r="BX17" s="685"/>
      <c r="BY17" s="685"/>
      <c r="BZ17" s="685"/>
      <c r="CA17" s="685"/>
      <c r="CB17" s="730"/>
      <c r="CD17" s="655" t="s">
        <v>265</v>
      </c>
      <c r="CE17" s="656"/>
      <c r="CF17" s="656"/>
      <c r="CG17" s="656"/>
      <c r="CH17" s="656"/>
      <c r="CI17" s="656"/>
      <c r="CJ17" s="656"/>
      <c r="CK17" s="656"/>
      <c r="CL17" s="656"/>
      <c r="CM17" s="656"/>
      <c r="CN17" s="656"/>
      <c r="CO17" s="656"/>
      <c r="CP17" s="656"/>
      <c r="CQ17" s="657"/>
      <c r="CR17" s="658">
        <v>431695</v>
      </c>
      <c r="CS17" s="659"/>
      <c r="CT17" s="659"/>
      <c r="CU17" s="659"/>
      <c r="CV17" s="659"/>
      <c r="CW17" s="659"/>
      <c r="CX17" s="659"/>
      <c r="CY17" s="660"/>
      <c r="CZ17" s="684">
        <v>5.8</v>
      </c>
      <c r="DA17" s="684"/>
      <c r="DB17" s="684"/>
      <c r="DC17" s="684"/>
      <c r="DD17" s="664" t="s">
        <v>126</v>
      </c>
      <c r="DE17" s="659"/>
      <c r="DF17" s="659"/>
      <c r="DG17" s="659"/>
      <c r="DH17" s="659"/>
      <c r="DI17" s="659"/>
      <c r="DJ17" s="659"/>
      <c r="DK17" s="659"/>
      <c r="DL17" s="659"/>
      <c r="DM17" s="659"/>
      <c r="DN17" s="659"/>
      <c r="DO17" s="659"/>
      <c r="DP17" s="660"/>
      <c r="DQ17" s="664">
        <v>426136</v>
      </c>
      <c r="DR17" s="659"/>
      <c r="DS17" s="659"/>
      <c r="DT17" s="659"/>
      <c r="DU17" s="659"/>
      <c r="DV17" s="659"/>
      <c r="DW17" s="659"/>
      <c r="DX17" s="659"/>
      <c r="DY17" s="659"/>
      <c r="DZ17" s="659"/>
      <c r="EA17" s="659"/>
      <c r="EB17" s="659"/>
      <c r="EC17" s="696"/>
    </row>
    <row r="18" spans="2:133" ht="11.25" customHeight="1" x14ac:dyDescent="0.15">
      <c r="B18" s="655" t="s">
        <v>266</v>
      </c>
      <c r="C18" s="656"/>
      <c r="D18" s="656"/>
      <c r="E18" s="656"/>
      <c r="F18" s="656"/>
      <c r="G18" s="656"/>
      <c r="H18" s="656"/>
      <c r="I18" s="656"/>
      <c r="J18" s="656"/>
      <c r="K18" s="656"/>
      <c r="L18" s="656"/>
      <c r="M18" s="656"/>
      <c r="N18" s="656"/>
      <c r="O18" s="656"/>
      <c r="P18" s="656"/>
      <c r="Q18" s="657"/>
      <c r="R18" s="658">
        <v>45161</v>
      </c>
      <c r="S18" s="659"/>
      <c r="T18" s="659"/>
      <c r="U18" s="659"/>
      <c r="V18" s="659"/>
      <c r="W18" s="659"/>
      <c r="X18" s="659"/>
      <c r="Y18" s="660"/>
      <c r="Z18" s="684">
        <v>0.6</v>
      </c>
      <c r="AA18" s="684"/>
      <c r="AB18" s="684"/>
      <c r="AC18" s="684"/>
      <c r="AD18" s="685">
        <v>45161</v>
      </c>
      <c r="AE18" s="685"/>
      <c r="AF18" s="685"/>
      <c r="AG18" s="685"/>
      <c r="AH18" s="685"/>
      <c r="AI18" s="685"/>
      <c r="AJ18" s="685"/>
      <c r="AK18" s="685"/>
      <c r="AL18" s="661">
        <v>1.2999999523162842</v>
      </c>
      <c r="AM18" s="662"/>
      <c r="AN18" s="662"/>
      <c r="AO18" s="686"/>
      <c r="AP18" s="655" t="s">
        <v>267</v>
      </c>
      <c r="AQ18" s="656"/>
      <c r="AR18" s="656"/>
      <c r="AS18" s="656"/>
      <c r="AT18" s="656"/>
      <c r="AU18" s="656"/>
      <c r="AV18" s="656"/>
      <c r="AW18" s="656"/>
      <c r="AX18" s="656"/>
      <c r="AY18" s="656"/>
      <c r="AZ18" s="656"/>
      <c r="BA18" s="656"/>
      <c r="BB18" s="656"/>
      <c r="BC18" s="656"/>
      <c r="BD18" s="656"/>
      <c r="BE18" s="656"/>
      <c r="BF18" s="657"/>
      <c r="BG18" s="658" t="s">
        <v>126</v>
      </c>
      <c r="BH18" s="659"/>
      <c r="BI18" s="659"/>
      <c r="BJ18" s="659"/>
      <c r="BK18" s="659"/>
      <c r="BL18" s="659"/>
      <c r="BM18" s="659"/>
      <c r="BN18" s="660"/>
      <c r="BO18" s="684" t="s">
        <v>126</v>
      </c>
      <c r="BP18" s="684"/>
      <c r="BQ18" s="684"/>
      <c r="BR18" s="684"/>
      <c r="BS18" s="685" t="s">
        <v>126</v>
      </c>
      <c r="BT18" s="685"/>
      <c r="BU18" s="685"/>
      <c r="BV18" s="685"/>
      <c r="BW18" s="685"/>
      <c r="BX18" s="685"/>
      <c r="BY18" s="685"/>
      <c r="BZ18" s="685"/>
      <c r="CA18" s="685"/>
      <c r="CB18" s="730"/>
      <c r="CD18" s="655" t="s">
        <v>268</v>
      </c>
      <c r="CE18" s="656"/>
      <c r="CF18" s="656"/>
      <c r="CG18" s="656"/>
      <c r="CH18" s="656"/>
      <c r="CI18" s="656"/>
      <c r="CJ18" s="656"/>
      <c r="CK18" s="656"/>
      <c r="CL18" s="656"/>
      <c r="CM18" s="656"/>
      <c r="CN18" s="656"/>
      <c r="CO18" s="656"/>
      <c r="CP18" s="656"/>
      <c r="CQ18" s="657"/>
      <c r="CR18" s="658" t="s">
        <v>126</v>
      </c>
      <c r="CS18" s="659"/>
      <c r="CT18" s="659"/>
      <c r="CU18" s="659"/>
      <c r="CV18" s="659"/>
      <c r="CW18" s="659"/>
      <c r="CX18" s="659"/>
      <c r="CY18" s="660"/>
      <c r="CZ18" s="684" t="s">
        <v>126</v>
      </c>
      <c r="DA18" s="684"/>
      <c r="DB18" s="684"/>
      <c r="DC18" s="684"/>
      <c r="DD18" s="664" t="s">
        <v>126</v>
      </c>
      <c r="DE18" s="659"/>
      <c r="DF18" s="659"/>
      <c r="DG18" s="659"/>
      <c r="DH18" s="659"/>
      <c r="DI18" s="659"/>
      <c r="DJ18" s="659"/>
      <c r="DK18" s="659"/>
      <c r="DL18" s="659"/>
      <c r="DM18" s="659"/>
      <c r="DN18" s="659"/>
      <c r="DO18" s="659"/>
      <c r="DP18" s="660"/>
      <c r="DQ18" s="664" t="s">
        <v>126</v>
      </c>
      <c r="DR18" s="659"/>
      <c r="DS18" s="659"/>
      <c r="DT18" s="659"/>
      <c r="DU18" s="659"/>
      <c r="DV18" s="659"/>
      <c r="DW18" s="659"/>
      <c r="DX18" s="659"/>
      <c r="DY18" s="659"/>
      <c r="DZ18" s="659"/>
      <c r="EA18" s="659"/>
      <c r="EB18" s="659"/>
      <c r="EC18" s="696"/>
    </row>
    <row r="19" spans="2:133" ht="11.25" customHeight="1" x14ac:dyDescent="0.15">
      <c r="B19" s="655" t="s">
        <v>269</v>
      </c>
      <c r="C19" s="656"/>
      <c r="D19" s="656"/>
      <c r="E19" s="656"/>
      <c r="F19" s="656"/>
      <c r="G19" s="656"/>
      <c r="H19" s="656"/>
      <c r="I19" s="656"/>
      <c r="J19" s="656"/>
      <c r="K19" s="656"/>
      <c r="L19" s="656"/>
      <c r="M19" s="656"/>
      <c r="N19" s="656"/>
      <c r="O19" s="656"/>
      <c r="P19" s="656"/>
      <c r="Q19" s="657"/>
      <c r="R19" s="658">
        <v>16606</v>
      </c>
      <c r="S19" s="659"/>
      <c r="T19" s="659"/>
      <c r="U19" s="659"/>
      <c r="V19" s="659"/>
      <c r="W19" s="659"/>
      <c r="X19" s="659"/>
      <c r="Y19" s="660"/>
      <c r="Z19" s="684">
        <v>0.2</v>
      </c>
      <c r="AA19" s="684"/>
      <c r="AB19" s="684"/>
      <c r="AC19" s="684"/>
      <c r="AD19" s="685">
        <v>16606</v>
      </c>
      <c r="AE19" s="685"/>
      <c r="AF19" s="685"/>
      <c r="AG19" s="685"/>
      <c r="AH19" s="685"/>
      <c r="AI19" s="685"/>
      <c r="AJ19" s="685"/>
      <c r="AK19" s="685"/>
      <c r="AL19" s="661">
        <v>0.5</v>
      </c>
      <c r="AM19" s="662"/>
      <c r="AN19" s="662"/>
      <c r="AO19" s="686"/>
      <c r="AP19" s="655" t="s">
        <v>270</v>
      </c>
      <c r="AQ19" s="656"/>
      <c r="AR19" s="656"/>
      <c r="AS19" s="656"/>
      <c r="AT19" s="656"/>
      <c r="AU19" s="656"/>
      <c r="AV19" s="656"/>
      <c r="AW19" s="656"/>
      <c r="AX19" s="656"/>
      <c r="AY19" s="656"/>
      <c r="AZ19" s="656"/>
      <c r="BA19" s="656"/>
      <c r="BB19" s="656"/>
      <c r="BC19" s="656"/>
      <c r="BD19" s="656"/>
      <c r="BE19" s="656"/>
      <c r="BF19" s="657"/>
      <c r="BG19" s="658">
        <v>45</v>
      </c>
      <c r="BH19" s="659"/>
      <c r="BI19" s="659"/>
      <c r="BJ19" s="659"/>
      <c r="BK19" s="659"/>
      <c r="BL19" s="659"/>
      <c r="BM19" s="659"/>
      <c r="BN19" s="660"/>
      <c r="BO19" s="684">
        <v>0</v>
      </c>
      <c r="BP19" s="684"/>
      <c r="BQ19" s="684"/>
      <c r="BR19" s="684"/>
      <c r="BS19" s="685" t="s">
        <v>126</v>
      </c>
      <c r="BT19" s="685"/>
      <c r="BU19" s="685"/>
      <c r="BV19" s="685"/>
      <c r="BW19" s="685"/>
      <c r="BX19" s="685"/>
      <c r="BY19" s="685"/>
      <c r="BZ19" s="685"/>
      <c r="CA19" s="685"/>
      <c r="CB19" s="730"/>
      <c r="CD19" s="655" t="s">
        <v>271</v>
      </c>
      <c r="CE19" s="656"/>
      <c r="CF19" s="656"/>
      <c r="CG19" s="656"/>
      <c r="CH19" s="656"/>
      <c r="CI19" s="656"/>
      <c r="CJ19" s="656"/>
      <c r="CK19" s="656"/>
      <c r="CL19" s="656"/>
      <c r="CM19" s="656"/>
      <c r="CN19" s="656"/>
      <c r="CO19" s="656"/>
      <c r="CP19" s="656"/>
      <c r="CQ19" s="657"/>
      <c r="CR19" s="658" t="s">
        <v>126</v>
      </c>
      <c r="CS19" s="659"/>
      <c r="CT19" s="659"/>
      <c r="CU19" s="659"/>
      <c r="CV19" s="659"/>
      <c r="CW19" s="659"/>
      <c r="CX19" s="659"/>
      <c r="CY19" s="660"/>
      <c r="CZ19" s="684" t="s">
        <v>126</v>
      </c>
      <c r="DA19" s="684"/>
      <c r="DB19" s="684"/>
      <c r="DC19" s="684"/>
      <c r="DD19" s="664" t="s">
        <v>126</v>
      </c>
      <c r="DE19" s="659"/>
      <c r="DF19" s="659"/>
      <c r="DG19" s="659"/>
      <c r="DH19" s="659"/>
      <c r="DI19" s="659"/>
      <c r="DJ19" s="659"/>
      <c r="DK19" s="659"/>
      <c r="DL19" s="659"/>
      <c r="DM19" s="659"/>
      <c r="DN19" s="659"/>
      <c r="DO19" s="659"/>
      <c r="DP19" s="660"/>
      <c r="DQ19" s="664" t="s">
        <v>126</v>
      </c>
      <c r="DR19" s="659"/>
      <c r="DS19" s="659"/>
      <c r="DT19" s="659"/>
      <c r="DU19" s="659"/>
      <c r="DV19" s="659"/>
      <c r="DW19" s="659"/>
      <c r="DX19" s="659"/>
      <c r="DY19" s="659"/>
      <c r="DZ19" s="659"/>
      <c r="EA19" s="659"/>
      <c r="EB19" s="659"/>
      <c r="EC19" s="696"/>
    </row>
    <row r="20" spans="2:133" ht="11.25" customHeight="1" x14ac:dyDescent="0.15">
      <c r="B20" s="655" t="s">
        <v>272</v>
      </c>
      <c r="C20" s="656"/>
      <c r="D20" s="656"/>
      <c r="E20" s="656"/>
      <c r="F20" s="656"/>
      <c r="G20" s="656"/>
      <c r="H20" s="656"/>
      <c r="I20" s="656"/>
      <c r="J20" s="656"/>
      <c r="K20" s="656"/>
      <c r="L20" s="656"/>
      <c r="M20" s="656"/>
      <c r="N20" s="656"/>
      <c r="O20" s="656"/>
      <c r="P20" s="656"/>
      <c r="Q20" s="657"/>
      <c r="R20" s="658">
        <v>1332</v>
      </c>
      <c r="S20" s="659"/>
      <c r="T20" s="659"/>
      <c r="U20" s="659"/>
      <c r="V20" s="659"/>
      <c r="W20" s="659"/>
      <c r="X20" s="659"/>
      <c r="Y20" s="660"/>
      <c r="Z20" s="684">
        <v>0</v>
      </c>
      <c r="AA20" s="684"/>
      <c r="AB20" s="684"/>
      <c r="AC20" s="684"/>
      <c r="AD20" s="685">
        <v>1332</v>
      </c>
      <c r="AE20" s="685"/>
      <c r="AF20" s="685"/>
      <c r="AG20" s="685"/>
      <c r="AH20" s="685"/>
      <c r="AI20" s="685"/>
      <c r="AJ20" s="685"/>
      <c r="AK20" s="685"/>
      <c r="AL20" s="661">
        <v>0</v>
      </c>
      <c r="AM20" s="662"/>
      <c r="AN20" s="662"/>
      <c r="AO20" s="686"/>
      <c r="AP20" s="655" t="s">
        <v>273</v>
      </c>
      <c r="AQ20" s="656"/>
      <c r="AR20" s="656"/>
      <c r="AS20" s="656"/>
      <c r="AT20" s="656"/>
      <c r="AU20" s="656"/>
      <c r="AV20" s="656"/>
      <c r="AW20" s="656"/>
      <c r="AX20" s="656"/>
      <c r="AY20" s="656"/>
      <c r="AZ20" s="656"/>
      <c r="BA20" s="656"/>
      <c r="BB20" s="656"/>
      <c r="BC20" s="656"/>
      <c r="BD20" s="656"/>
      <c r="BE20" s="656"/>
      <c r="BF20" s="657"/>
      <c r="BG20" s="658">
        <v>45</v>
      </c>
      <c r="BH20" s="659"/>
      <c r="BI20" s="659"/>
      <c r="BJ20" s="659"/>
      <c r="BK20" s="659"/>
      <c r="BL20" s="659"/>
      <c r="BM20" s="659"/>
      <c r="BN20" s="660"/>
      <c r="BO20" s="684">
        <v>0</v>
      </c>
      <c r="BP20" s="684"/>
      <c r="BQ20" s="684"/>
      <c r="BR20" s="684"/>
      <c r="BS20" s="685" t="s">
        <v>126</v>
      </c>
      <c r="BT20" s="685"/>
      <c r="BU20" s="685"/>
      <c r="BV20" s="685"/>
      <c r="BW20" s="685"/>
      <c r="BX20" s="685"/>
      <c r="BY20" s="685"/>
      <c r="BZ20" s="685"/>
      <c r="CA20" s="685"/>
      <c r="CB20" s="730"/>
      <c r="CD20" s="655" t="s">
        <v>274</v>
      </c>
      <c r="CE20" s="656"/>
      <c r="CF20" s="656"/>
      <c r="CG20" s="656"/>
      <c r="CH20" s="656"/>
      <c r="CI20" s="656"/>
      <c r="CJ20" s="656"/>
      <c r="CK20" s="656"/>
      <c r="CL20" s="656"/>
      <c r="CM20" s="656"/>
      <c r="CN20" s="656"/>
      <c r="CO20" s="656"/>
      <c r="CP20" s="656"/>
      <c r="CQ20" s="657"/>
      <c r="CR20" s="658">
        <v>7445299</v>
      </c>
      <c r="CS20" s="659"/>
      <c r="CT20" s="659"/>
      <c r="CU20" s="659"/>
      <c r="CV20" s="659"/>
      <c r="CW20" s="659"/>
      <c r="CX20" s="659"/>
      <c r="CY20" s="660"/>
      <c r="CZ20" s="684">
        <v>100</v>
      </c>
      <c r="DA20" s="684"/>
      <c r="DB20" s="684"/>
      <c r="DC20" s="684"/>
      <c r="DD20" s="664">
        <v>1355177</v>
      </c>
      <c r="DE20" s="659"/>
      <c r="DF20" s="659"/>
      <c r="DG20" s="659"/>
      <c r="DH20" s="659"/>
      <c r="DI20" s="659"/>
      <c r="DJ20" s="659"/>
      <c r="DK20" s="659"/>
      <c r="DL20" s="659"/>
      <c r="DM20" s="659"/>
      <c r="DN20" s="659"/>
      <c r="DO20" s="659"/>
      <c r="DP20" s="660"/>
      <c r="DQ20" s="664">
        <v>4262191</v>
      </c>
      <c r="DR20" s="659"/>
      <c r="DS20" s="659"/>
      <c r="DT20" s="659"/>
      <c r="DU20" s="659"/>
      <c r="DV20" s="659"/>
      <c r="DW20" s="659"/>
      <c r="DX20" s="659"/>
      <c r="DY20" s="659"/>
      <c r="DZ20" s="659"/>
      <c r="EA20" s="659"/>
      <c r="EB20" s="659"/>
      <c r="EC20" s="696"/>
    </row>
    <row r="21" spans="2:133" ht="11.25" customHeight="1" x14ac:dyDescent="0.15">
      <c r="B21" s="655" t="s">
        <v>275</v>
      </c>
      <c r="C21" s="656"/>
      <c r="D21" s="656"/>
      <c r="E21" s="656"/>
      <c r="F21" s="656"/>
      <c r="G21" s="656"/>
      <c r="H21" s="656"/>
      <c r="I21" s="656"/>
      <c r="J21" s="656"/>
      <c r="K21" s="656"/>
      <c r="L21" s="656"/>
      <c r="M21" s="656"/>
      <c r="N21" s="656"/>
      <c r="O21" s="656"/>
      <c r="P21" s="656"/>
      <c r="Q21" s="657"/>
      <c r="R21" s="658">
        <v>700</v>
      </c>
      <c r="S21" s="659"/>
      <c r="T21" s="659"/>
      <c r="U21" s="659"/>
      <c r="V21" s="659"/>
      <c r="W21" s="659"/>
      <c r="X21" s="659"/>
      <c r="Y21" s="660"/>
      <c r="Z21" s="684">
        <v>0</v>
      </c>
      <c r="AA21" s="684"/>
      <c r="AB21" s="684"/>
      <c r="AC21" s="684"/>
      <c r="AD21" s="685">
        <v>700</v>
      </c>
      <c r="AE21" s="685"/>
      <c r="AF21" s="685"/>
      <c r="AG21" s="685"/>
      <c r="AH21" s="685"/>
      <c r="AI21" s="685"/>
      <c r="AJ21" s="685"/>
      <c r="AK21" s="685"/>
      <c r="AL21" s="661">
        <v>0</v>
      </c>
      <c r="AM21" s="662"/>
      <c r="AN21" s="662"/>
      <c r="AO21" s="686"/>
      <c r="AP21" s="655" t="s">
        <v>276</v>
      </c>
      <c r="AQ21" s="731"/>
      <c r="AR21" s="731"/>
      <c r="AS21" s="731"/>
      <c r="AT21" s="731"/>
      <c r="AU21" s="731"/>
      <c r="AV21" s="731"/>
      <c r="AW21" s="731"/>
      <c r="AX21" s="731"/>
      <c r="AY21" s="731"/>
      <c r="AZ21" s="731"/>
      <c r="BA21" s="731"/>
      <c r="BB21" s="731"/>
      <c r="BC21" s="731"/>
      <c r="BD21" s="731"/>
      <c r="BE21" s="731"/>
      <c r="BF21" s="732"/>
      <c r="BG21" s="658">
        <v>45</v>
      </c>
      <c r="BH21" s="659"/>
      <c r="BI21" s="659"/>
      <c r="BJ21" s="659"/>
      <c r="BK21" s="659"/>
      <c r="BL21" s="659"/>
      <c r="BM21" s="659"/>
      <c r="BN21" s="660"/>
      <c r="BO21" s="684">
        <v>0</v>
      </c>
      <c r="BP21" s="684"/>
      <c r="BQ21" s="684"/>
      <c r="BR21" s="684"/>
      <c r="BS21" s="685" t="s">
        <v>126</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277</v>
      </c>
      <c r="C22" s="716"/>
      <c r="D22" s="716"/>
      <c r="E22" s="716"/>
      <c r="F22" s="716"/>
      <c r="G22" s="716"/>
      <c r="H22" s="716"/>
      <c r="I22" s="716"/>
      <c r="J22" s="716"/>
      <c r="K22" s="716"/>
      <c r="L22" s="716"/>
      <c r="M22" s="716"/>
      <c r="N22" s="716"/>
      <c r="O22" s="716"/>
      <c r="P22" s="716"/>
      <c r="Q22" s="717"/>
      <c r="R22" s="658">
        <v>26523</v>
      </c>
      <c r="S22" s="659"/>
      <c r="T22" s="659"/>
      <c r="U22" s="659"/>
      <c r="V22" s="659"/>
      <c r="W22" s="659"/>
      <c r="X22" s="659"/>
      <c r="Y22" s="660"/>
      <c r="Z22" s="684">
        <v>0.3</v>
      </c>
      <c r="AA22" s="684"/>
      <c r="AB22" s="684"/>
      <c r="AC22" s="684"/>
      <c r="AD22" s="685">
        <v>26523</v>
      </c>
      <c r="AE22" s="685"/>
      <c r="AF22" s="685"/>
      <c r="AG22" s="685"/>
      <c r="AH22" s="685"/>
      <c r="AI22" s="685"/>
      <c r="AJ22" s="685"/>
      <c r="AK22" s="685"/>
      <c r="AL22" s="661">
        <v>0.80000001192092896</v>
      </c>
      <c r="AM22" s="662"/>
      <c r="AN22" s="662"/>
      <c r="AO22" s="686"/>
      <c r="AP22" s="655" t="s">
        <v>278</v>
      </c>
      <c r="AQ22" s="731"/>
      <c r="AR22" s="731"/>
      <c r="AS22" s="731"/>
      <c r="AT22" s="731"/>
      <c r="AU22" s="731"/>
      <c r="AV22" s="731"/>
      <c r="AW22" s="731"/>
      <c r="AX22" s="731"/>
      <c r="AY22" s="731"/>
      <c r="AZ22" s="731"/>
      <c r="BA22" s="731"/>
      <c r="BB22" s="731"/>
      <c r="BC22" s="731"/>
      <c r="BD22" s="731"/>
      <c r="BE22" s="731"/>
      <c r="BF22" s="732"/>
      <c r="BG22" s="658" t="s">
        <v>126</v>
      </c>
      <c r="BH22" s="659"/>
      <c r="BI22" s="659"/>
      <c r="BJ22" s="659"/>
      <c r="BK22" s="659"/>
      <c r="BL22" s="659"/>
      <c r="BM22" s="659"/>
      <c r="BN22" s="660"/>
      <c r="BO22" s="684" t="s">
        <v>126</v>
      </c>
      <c r="BP22" s="684"/>
      <c r="BQ22" s="684"/>
      <c r="BR22" s="684"/>
      <c r="BS22" s="685" t="s">
        <v>126</v>
      </c>
      <c r="BT22" s="685"/>
      <c r="BU22" s="685"/>
      <c r="BV22" s="685"/>
      <c r="BW22" s="685"/>
      <c r="BX22" s="685"/>
      <c r="BY22" s="685"/>
      <c r="BZ22" s="685"/>
      <c r="CA22" s="685"/>
      <c r="CB22" s="730"/>
      <c r="CD22" s="711" t="s">
        <v>279</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280</v>
      </c>
      <c r="C23" s="656"/>
      <c r="D23" s="656"/>
      <c r="E23" s="656"/>
      <c r="F23" s="656"/>
      <c r="G23" s="656"/>
      <c r="H23" s="656"/>
      <c r="I23" s="656"/>
      <c r="J23" s="656"/>
      <c r="K23" s="656"/>
      <c r="L23" s="656"/>
      <c r="M23" s="656"/>
      <c r="N23" s="656"/>
      <c r="O23" s="656"/>
      <c r="P23" s="656"/>
      <c r="Q23" s="657"/>
      <c r="R23" s="658">
        <v>1663532</v>
      </c>
      <c r="S23" s="659"/>
      <c r="T23" s="659"/>
      <c r="U23" s="659"/>
      <c r="V23" s="659"/>
      <c r="W23" s="659"/>
      <c r="X23" s="659"/>
      <c r="Y23" s="660"/>
      <c r="Z23" s="684">
        <v>21.9</v>
      </c>
      <c r="AA23" s="684"/>
      <c r="AB23" s="684"/>
      <c r="AC23" s="684"/>
      <c r="AD23" s="685">
        <v>1279166</v>
      </c>
      <c r="AE23" s="685"/>
      <c r="AF23" s="685"/>
      <c r="AG23" s="685"/>
      <c r="AH23" s="685"/>
      <c r="AI23" s="685"/>
      <c r="AJ23" s="685"/>
      <c r="AK23" s="685"/>
      <c r="AL23" s="661">
        <v>38.200000000000003</v>
      </c>
      <c r="AM23" s="662"/>
      <c r="AN23" s="662"/>
      <c r="AO23" s="686"/>
      <c r="AP23" s="655" t="s">
        <v>281</v>
      </c>
      <c r="AQ23" s="731"/>
      <c r="AR23" s="731"/>
      <c r="AS23" s="731"/>
      <c r="AT23" s="731"/>
      <c r="AU23" s="731"/>
      <c r="AV23" s="731"/>
      <c r="AW23" s="731"/>
      <c r="AX23" s="731"/>
      <c r="AY23" s="731"/>
      <c r="AZ23" s="731"/>
      <c r="BA23" s="731"/>
      <c r="BB23" s="731"/>
      <c r="BC23" s="731"/>
      <c r="BD23" s="731"/>
      <c r="BE23" s="731"/>
      <c r="BF23" s="732"/>
      <c r="BG23" s="658" t="s">
        <v>126</v>
      </c>
      <c r="BH23" s="659"/>
      <c r="BI23" s="659"/>
      <c r="BJ23" s="659"/>
      <c r="BK23" s="659"/>
      <c r="BL23" s="659"/>
      <c r="BM23" s="659"/>
      <c r="BN23" s="660"/>
      <c r="BO23" s="684" t="s">
        <v>126</v>
      </c>
      <c r="BP23" s="684"/>
      <c r="BQ23" s="684"/>
      <c r="BR23" s="684"/>
      <c r="BS23" s="685" t="s">
        <v>126</v>
      </c>
      <c r="BT23" s="685"/>
      <c r="BU23" s="685"/>
      <c r="BV23" s="685"/>
      <c r="BW23" s="685"/>
      <c r="BX23" s="685"/>
      <c r="BY23" s="685"/>
      <c r="BZ23" s="685"/>
      <c r="CA23" s="685"/>
      <c r="CB23" s="730"/>
      <c r="CD23" s="711" t="s">
        <v>221</v>
      </c>
      <c r="CE23" s="712"/>
      <c r="CF23" s="712"/>
      <c r="CG23" s="712"/>
      <c r="CH23" s="712"/>
      <c r="CI23" s="712"/>
      <c r="CJ23" s="712"/>
      <c r="CK23" s="712"/>
      <c r="CL23" s="712"/>
      <c r="CM23" s="712"/>
      <c r="CN23" s="712"/>
      <c r="CO23" s="712"/>
      <c r="CP23" s="712"/>
      <c r="CQ23" s="713"/>
      <c r="CR23" s="711" t="s">
        <v>282</v>
      </c>
      <c r="CS23" s="712"/>
      <c r="CT23" s="712"/>
      <c r="CU23" s="712"/>
      <c r="CV23" s="712"/>
      <c r="CW23" s="712"/>
      <c r="CX23" s="712"/>
      <c r="CY23" s="713"/>
      <c r="CZ23" s="711" t="s">
        <v>283</v>
      </c>
      <c r="DA23" s="712"/>
      <c r="DB23" s="712"/>
      <c r="DC23" s="713"/>
      <c r="DD23" s="711" t="s">
        <v>284</v>
      </c>
      <c r="DE23" s="712"/>
      <c r="DF23" s="712"/>
      <c r="DG23" s="712"/>
      <c r="DH23" s="712"/>
      <c r="DI23" s="712"/>
      <c r="DJ23" s="712"/>
      <c r="DK23" s="713"/>
      <c r="DL23" s="743" t="s">
        <v>285</v>
      </c>
      <c r="DM23" s="744"/>
      <c r="DN23" s="744"/>
      <c r="DO23" s="744"/>
      <c r="DP23" s="744"/>
      <c r="DQ23" s="744"/>
      <c r="DR23" s="744"/>
      <c r="DS23" s="744"/>
      <c r="DT23" s="744"/>
      <c r="DU23" s="744"/>
      <c r="DV23" s="745"/>
      <c r="DW23" s="711" t="s">
        <v>286</v>
      </c>
      <c r="DX23" s="712"/>
      <c r="DY23" s="712"/>
      <c r="DZ23" s="712"/>
      <c r="EA23" s="712"/>
      <c r="EB23" s="712"/>
      <c r="EC23" s="713"/>
    </row>
    <row r="24" spans="2:133" ht="11.25" customHeight="1" x14ac:dyDescent="0.15">
      <c r="B24" s="655" t="s">
        <v>287</v>
      </c>
      <c r="C24" s="656"/>
      <c r="D24" s="656"/>
      <c r="E24" s="656"/>
      <c r="F24" s="656"/>
      <c r="G24" s="656"/>
      <c r="H24" s="656"/>
      <c r="I24" s="656"/>
      <c r="J24" s="656"/>
      <c r="K24" s="656"/>
      <c r="L24" s="656"/>
      <c r="M24" s="656"/>
      <c r="N24" s="656"/>
      <c r="O24" s="656"/>
      <c r="P24" s="656"/>
      <c r="Q24" s="657"/>
      <c r="R24" s="658">
        <v>1279166</v>
      </c>
      <c r="S24" s="659"/>
      <c r="T24" s="659"/>
      <c r="U24" s="659"/>
      <c r="V24" s="659"/>
      <c r="W24" s="659"/>
      <c r="X24" s="659"/>
      <c r="Y24" s="660"/>
      <c r="Z24" s="684">
        <v>16.8</v>
      </c>
      <c r="AA24" s="684"/>
      <c r="AB24" s="684"/>
      <c r="AC24" s="684"/>
      <c r="AD24" s="685">
        <v>1279166</v>
      </c>
      <c r="AE24" s="685"/>
      <c r="AF24" s="685"/>
      <c r="AG24" s="685"/>
      <c r="AH24" s="685"/>
      <c r="AI24" s="685"/>
      <c r="AJ24" s="685"/>
      <c r="AK24" s="685"/>
      <c r="AL24" s="661">
        <v>38.200000000000003</v>
      </c>
      <c r="AM24" s="662"/>
      <c r="AN24" s="662"/>
      <c r="AO24" s="686"/>
      <c r="AP24" s="655" t="s">
        <v>288</v>
      </c>
      <c r="AQ24" s="731"/>
      <c r="AR24" s="731"/>
      <c r="AS24" s="731"/>
      <c r="AT24" s="731"/>
      <c r="AU24" s="731"/>
      <c r="AV24" s="731"/>
      <c r="AW24" s="731"/>
      <c r="AX24" s="731"/>
      <c r="AY24" s="731"/>
      <c r="AZ24" s="731"/>
      <c r="BA24" s="731"/>
      <c r="BB24" s="731"/>
      <c r="BC24" s="731"/>
      <c r="BD24" s="731"/>
      <c r="BE24" s="731"/>
      <c r="BF24" s="732"/>
      <c r="BG24" s="658" t="s">
        <v>126</v>
      </c>
      <c r="BH24" s="659"/>
      <c r="BI24" s="659"/>
      <c r="BJ24" s="659"/>
      <c r="BK24" s="659"/>
      <c r="BL24" s="659"/>
      <c r="BM24" s="659"/>
      <c r="BN24" s="660"/>
      <c r="BO24" s="684" t="s">
        <v>126</v>
      </c>
      <c r="BP24" s="684"/>
      <c r="BQ24" s="684"/>
      <c r="BR24" s="684"/>
      <c r="BS24" s="685" t="s">
        <v>126</v>
      </c>
      <c r="BT24" s="685"/>
      <c r="BU24" s="685"/>
      <c r="BV24" s="685"/>
      <c r="BW24" s="685"/>
      <c r="BX24" s="685"/>
      <c r="BY24" s="685"/>
      <c r="BZ24" s="685"/>
      <c r="CA24" s="685"/>
      <c r="CB24" s="730"/>
      <c r="CD24" s="708" t="s">
        <v>289</v>
      </c>
      <c r="CE24" s="709"/>
      <c r="CF24" s="709"/>
      <c r="CG24" s="709"/>
      <c r="CH24" s="709"/>
      <c r="CI24" s="709"/>
      <c r="CJ24" s="709"/>
      <c r="CK24" s="709"/>
      <c r="CL24" s="709"/>
      <c r="CM24" s="709"/>
      <c r="CN24" s="709"/>
      <c r="CO24" s="709"/>
      <c r="CP24" s="709"/>
      <c r="CQ24" s="710"/>
      <c r="CR24" s="705">
        <v>2752202</v>
      </c>
      <c r="CS24" s="706"/>
      <c r="CT24" s="706"/>
      <c r="CU24" s="706"/>
      <c r="CV24" s="706"/>
      <c r="CW24" s="706"/>
      <c r="CX24" s="706"/>
      <c r="CY24" s="734"/>
      <c r="CZ24" s="735">
        <v>37</v>
      </c>
      <c r="DA24" s="721"/>
      <c r="DB24" s="721"/>
      <c r="DC24" s="737"/>
      <c r="DD24" s="733">
        <v>1605387</v>
      </c>
      <c r="DE24" s="706"/>
      <c r="DF24" s="706"/>
      <c r="DG24" s="706"/>
      <c r="DH24" s="706"/>
      <c r="DI24" s="706"/>
      <c r="DJ24" s="706"/>
      <c r="DK24" s="734"/>
      <c r="DL24" s="733">
        <v>1490112</v>
      </c>
      <c r="DM24" s="706"/>
      <c r="DN24" s="706"/>
      <c r="DO24" s="706"/>
      <c r="DP24" s="706"/>
      <c r="DQ24" s="706"/>
      <c r="DR24" s="706"/>
      <c r="DS24" s="706"/>
      <c r="DT24" s="706"/>
      <c r="DU24" s="706"/>
      <c r="DV24" s="734"/>
      <c r="DW24" s="735">
        <v>41.5</v>
      </c>
      <c r="DX24" s="721"/>
      <c r="DY24" s="721"/>
      <c r="DZ24" s="721"/>
      <c r="EA24" s="721"/>
      <c r="EB24" s="721"/>
      <c r="EC24" s="736"/>
    </row>
    <row r="25" spans="2:133" ht="11.25" customHeight="1" x14ac:dyDescent="0.15">
      <c r="B25" s="655" t="s">
        <v>290</v>
      </c>
      <c r="C25" s="656"/>
      <c r="D25" s="656"/>
      <c r="E25" s="656"/>
      <c r="F25" s="656"/>
      <c r="G25" s="656"/>
      <c r="H25" s="656"/>
      <c r="I25" s="656"/>
      <c r="J25" s="656"/>
      <c r="K25" s="656"/>
      <c r="L25" s="656"/>
      <c r="M25" s="656"/>
      <c r="N25" s="656"/>
      <c r="O25" s="656"/>
      <c r="P25" s="656"/>
      <c r="Q25" s="657"/>
      <c r="R25" s="658">
        <v>357887</v>
      </c>
      <c r="S25" s="659"/>
      <c r="T25" s="659"/>
      <c r="U25" s="659"/>
      <c r="V25" s="659"/>
      <c r="W25" s="659"/>
      <c r="X25" s="659"/>
      <c r="Y25" s="660"/>
      <c r="Z25" s="684">
        <v>4.7</v>
      </c>
      <c r="AA25" s="684"/>
      <c r="AB25" s="684"/>
      <c r="AC25" s="684"/>
      <c r="AD25" s="685" t="s">
        <v>126</v>
      </c>
      <c r="AE25" s="685"/>
      <c r="AF25" s="685"/>
      <c r="AG25" s="685"/>
      <c r="AH25" s="685"/>
      <c r="AI25" s="685"/>
      <c r="AJ25" s="685"/>
      <c r="AK25" s="685"/>
      <c r="AL25" s="661" t="s">
        <v>126</v>
      </c>
      <c r="AM25" s="662"/>
      <c r="AN25" s="662"/>
      <c r="AO25" s="686"/>
      <c r="AP25" s="655" t="s">
        <v>291</v>
      </c>
      <c r="AQ25" s="731"/>
      <c r="AR25" s="731"/>
      <c r="AS25" s="731"/>
      <c r="AT25" s="731"/>
      <c r="AU25" s="731"/>
      <c r="AV25" s="731"/>
      <c r="AW25" s="731"/>
      <c r="AX25" s="731"/>
      <c r="AY25" s="731"/>
      <c r="AZ25" s="731"/>
      <c r="BA25" s="731"/>
      <c r="BB25" s="731"/>
      <c r="BC25" s="731"/>
      <c r="BD25" s="731"/>
      <c r="BE25" s="731"/>
      <c r="BF25" s="732"/>
      <c r="BG25" s="658" t="s">
        <v>126</v>
      </c>
      <c r="BH25" s="659"/>
      <c r="BI25" s="659"/>
      <c r="BJ25" s="659"/>
      <c r="BK25" s="659"/>
      <c r="BL25" s="659"/>
      <c r="BM25" s="659"/>
      <c r="BN25" s="660"/>
      <c r="BO25" s="684" t="s">
        <v>126</v>
      </c>
      <c r="BP25" s="684"/>
      <c r="BQ25" s="684"/>
      <c r="BR25" s="684"/>
      <c r="BS25" s="685" t="s">
        <v>126</v>
      </c>
      <c r="BT25" s="685"/>
      <c r="BU25" s="685"/>
      <c r="BV25" s="685"/>
      <c r="BW25" s="685"/>
      <c r="BX25" s="685"/>
      <c r="BY25" s="685"/>
      <c r="BZ25" s="685"/>
      <c r="CA25" s="685"/>
      <c r="CB25" s="730"/>
      <c r="CD25" s="655" t="s">
        <v>292</v>
      </c>
      <c r="CE25" s="656"/>
      <c r="CF25" s="656"/>
      <c r="CG25" s="656"/>
      <c r="CH25" s="656"/>
      <c r="CI25" s="656"/>
      <c r="CJ25" s="656"/>
      <c r="CK25" s="656"/>
      <c r="CL25" s="656"/>
      <c r="CM25" s="656"/>
      <c r="CN25" s="656"/>
      <c r="CO25" s="656"/>
      <c r="CP25" s="656"/>
      <c r="CQ25" s="657"/>
      <c r="CR25" s="658">
        <v>950961</v>
      </c>
      <c r="CS25" s="668"/>
      <c r="CT25" s="668"/>
      <c r="CU25" s="668"/>
      <c r="CV25" s="668"/>
      <c r="CW25" s="668"/>
      <c r="CX25" s="668"/>
      <c r="CY25" s="669"/>
      <c r="CZ25" s="661">
        <v>12.8</v>
      </c>
      <c r="DA25" s="670"/>
      <c r="DB25" s="670"/>
      <c r="DC25" s="671"/>
      <c r="DD25" s="664">
        <v>857456</v>
      </c>
      <c r="DE25" s="668"/>
      <c r="DF25" s="668"/>
      <c r="DG25" s="668"/>
      <c r="DH25" s="668"/>
      <c r="DI25" s="668"/>
      <c r="DJ25" s="668"/>
      <c r="DK25" s="669"/>
      <c r="DL25" s="664">
        <v>796754</v>
      </c>
      <c r="DM25" s="668"/>
      <c r="DN25" s="668"/>
      <c r="DO25" s="668"/>
      <c r="DP25" s="668"/>
      <c r="DQ25" s="668"/>
      <c r="DR25" s="668"/>
      <c r="DS25" s="668"/>
      <c r="DT25" s="668"/>
      <c r="DU25" s="668"/>
      <c r="DV25" s="669"/>
      <c r="DW25" s="661">
        <v>22.2</v>
      </c>
      <c r="DX25" s="670"/>
      <c r="DY25" s="670"/>
      <c r="DZ25" s="670"/>
      <c r="EA25" s="670"/>
      <c r="EB25" s="670"/>
      <c r="EC25" s="697"/>
    </row>
    <row r="26" spans="2:133" ht="11.25" customHeight="1" x14ac:dyDescent="0.15">
      <c r="B26" s="655" t="s">
        <v>293</v>
      </c>
      <c r="C26" s="656"/>
      <c r="D26" s="656"/>
      <c r="E26" s="656"/>
      <c r="F26" s="656"/>
      <c r="G26" s="656"/>
      <c r="H26" s="656"/>
      <c r="I26" s="656"/>
      <c r="J26" s="656"/>
      <c r="K26" s="656"/>
      <c r="L26" s="656"/>
      <c r="M26" s="656"/>
      <c r="N26" s="656"/>
      <c r="O26" s="656"/>
      <c r="P26" s="656"/>
      <c r="Q26" s="657"/>
      <c r="R26" s="658">
        <v>26479</v>
      </c>
      <c r="S26" s="659"/>
      <c r="T26" s="659"/>
      <c r="U26" s="659"/>
      <c r="V26" s="659"/>
      <c r="W26" s="659"/>
      <c r="X26" s="659"/>
      <c r="Y26" s="660"/>
      <c r="Z26" s="684">
        <v>0.3</v>
      </c>
      <c r="AA26" s="684"/>
      <c r="AB26" s="684"/>
      <c r="AC26" s="684"/>
      <c r="AD26" s="685" t="s">
        <v>126</v>
      </c>
      <c r="AE26" s="685"/>
      <c r="AF26" s="685"/>
      <c r="AG26" s="685"/>
      <c r="AH26" s="685"/>
      <c r="AI26" s="685"/>
      <c r="AJ26" s="685"/>
      <c r="AK26" s="685"/>
      <c r="AL26" s="661" t="s">
        <v>126</v>
      </c>
      <c r="AM26" s="662"/>
      <c r="AN26" s="662"/>
      <c r="AO26" s="686"/>
      <c r="AP26" s="655" t="s">
        <v>294</v>
      </c>
      <c r="AQ26" s="731"/>
      <c r="AR26" s="731"/>
      <c r="AS26" s="731"/>
      <c r="AT26" s="731"/>
      <c r="AU26" s="731"/>
      <c r="AV26" s="731"/>
      <c r="AW26" s="731"/>
      <c r="AX26" s="731"/>
      <c r="AY26" s="731"/>
      <c r="AZ26" s="731"/>
      <c r="BA26" s="731"/>
      <c r="BB26" s="731"/>
      <c r="BC26" s="731"/>
      <c r="BD26" s="731"/>
      <c r="BE26" s="731"/>
      <c r="BF26" s="732"/>
      <c r="BG26" s="658" t="s">
        <v>126</v>
      </c>
      <c r="BH26" s="659"/>
      <c r="BI26" s="659"/>
      <c r="BJ26" s="659"/>
      <c r="BK26" s="659"/>
      <c r="BL26" s="659"/>
      <c r="BM26" s="659"/>
      <c r="BN26" s="660"/>
      <c r="BO26" s="684" t="s">
        <v>126</v>
      </c>
      <c r="BP26" s="684"/>
      <c r="BQ26" s="684"/>
      <c r="BR26" s="684"/>
      <c r="BS26" s="685" t="s">
        <v>126</v>
      </c>
      <c r="BT26" s="685"/>
      <c r="BU26" s="685"/>
      <c r="BV26" s="685"/>
      <c r="BW26" s="685"/>
      <c r="BX26" s="685"/>
      <c r="BY26" s="685"/>
      <c r="BZ26" s="685"/>
      <c r="CA26" s="685"/>
      <c r="CB26" s="730"/>
      <c r="CD26" s="655" t="s">
        <v>295</v>
      </c>
      <c r="CE26" s="656"/>
      <c r="CF26" s="656"/>
      <c r="CG26" s="656"/>
      <c r="CH26" s="656"/>
      <c r="CI26" s="656"/>
      <c r="CJ26" s="656"/>
      <c r="CK26" s="656"/>
      <c r="CL26" s="656"/>
      <c r="CM26" s="656"/>
      <c r="CN26" s="656"/>
      <c r="CO26" s="656"/>
      <c r="CP26" s="656"/>
      <c r="CQ26" s="657"/>
      <c r="CR26" s="658">
        <v>525162</v>
      </c>
      <c r="CS26" s="659"/>
      <c r="CT26" s="659"/>
      <c r="CU26" s="659"/>
      <c r="CV26" s="659"/>
      <c r="CW26" s="659"/>
      <c r="CX26" s="659"/>
      <c r="CY26" s="660"/>
      <c r="CZ26" s="661">
        <v>7.1</v>
      </c>
      <c r="DA26" s="670"/>
      <c r="DB26" s="670"/>
      <c r="DC26" s="671"/>
      <c r="DD26" s="664">
        <v>462047</v>
      </c>
      <c r="DE26" s="659"/>
      <c r="DF26" s="659"/>
      <c r="DG26" s="659"/>
      <c r="DH26" s="659"/>
      <c r="DI26" s="659"/>
      <c r="DJ26" s="659"/>
      <c r="DK26" s="660"/>
      <c r="DL26" s="664" t="s">
        <v>126</v>
      </c>
      <c r="DM26" s="659"/>
      <c r="DN26" s="659"/>
      <c r="DO26" s="659"/>
      <c r="DP26" s="659"/>
      <c r="DQ26" s="659"/>
      <c r="DR26" s="659"/>
      <c r="DS26" s="659"/>
      <c r="DT26" s="659"/>
      <c r="DU26" s="659"/>
      <c r="DV26" s="660"/>
      <c r="DW26" s="661" t="s">
        <v>126</v>
      </c>
      <c r="DX26" s="670"/>
      <c r="DY26" s="670"/>
      <c r="DZ26" s="670"/>
      <c r="EA26" s="670"/>
      <c r="EB26" s="670"/>
      <c r="EC26" s="697"/>
    </row>
    <row r="27" spans="2:133" ht="11.25" customHeight="1" x14ac:dyDescent="0.15">
      <c r="B27" s="655" t="s">
        <v>296</v>
      </c>
      <c r="C27" s="656"/>
      <c r="D27" s="656"/>
      <c r="E27" s="656"/>
      <c r="F27" s="656"/>
      <c r="G27" s="656"/>
      <c r="H27" s="656"/>
      <c r="I27" s="656"/>
      <c r="J27" s="656"/>
      <c r="K27" s="656"/>
      <c r="L27" s="656"/>
      <c r="M27" s="656"/>
      <c r="N27" s="656"/>
      <c r="O27" s="656"/>
      <c r="P27" s="656"/>
      <c r="Q27" s="657"/>
      <c r="R27" s="658">
        <v>3721283</v>
      </c>
      <c r="S27" s="659"/>
      <c r="T27" s="659"/>
      <c r="U27" s="659"/>
      <c r="V27" s="659"/>
      <c r="W27" s="659"/>
      <c r="X27" s="659"/>
      <c r="Y27" s="660"/>
      <c r="Z27" s="684">
        <v>48.9</v>
      </c>
      <c r="AA27" s="684"/>
      <c r="AB27" s="684"/>
      <c r="AC27" s="684"/>
      <c r="AD27" s="685">
        <v>3336917</v>
      </c>
      <c r="AE27" s="685"/>
      <c r="AF27" s="685"/>
      <c r="AG27" s="685"/>
      <c r="AH27" s="685"/>
      <c r="AI27" s="685"/>
      <c r="AJ27" s="685"/>
      <c r="AK27" s="685"/>
      <c r="AL27" s="661">
        <v>99.699996948242188</v>
      </c>
      <c r="AM27" s="662"/>
      <c r="AN27" s="662"/>
      <c r="AO27" s="686"/>
      <c r="AP27" s="655" t="s">
        <v>297</v>
      </c>
      <c r="AQ27" s="656"/>
      <c r="AR27" s="656"/>
      <c r="AS27" s="656"/>
      <c r="AT27" s="656"/>
      <c r="AU27" s="656"/>
      <c r="AV27" s="656"/>
      <c r="AW27" s="656"/>
      <c r="AX27" s="656"/>
      <c r="AY27" s="656"/>
      <c r="AZ27" s="656"/>
      <c r="BA27" s="656"/>
      <c r="BB27" s="656"/>
      <c r="BC27" s="656"/>
      <c r="BD27" s="656"/>
      <c r="BE27" s="656"/>
      <c r="BF27" s="657"/>
      <c r="BG27" s="658">
        <v>1595214</v>
      </c>
      <c r="BH27" s="659"/>
      <c r="BI27" s="659"/>
      <c r="BJ27" s="659"/>
      <c r="BK27" s="659"/>
      <c r="BL27" s="659"/>
      <c r="BM27" s="659"/>
      <c r="BN27" s="660"/>
      <c r="BO27" s="684">
        <v>100</v>
      </c>
      <c r="BP27" s="684"/>
      <c r="BQ27" s="684"/>
      <c r="BR27" s="684"/>
      <c r="BS27" s="685" t="s">
        <v>126</v>
      </c>
      <c r="BT27" s="685"/>
      <c r="BU27" s="685"/>
      <c r="BV27" s="685"/>
      <c r="BW27" s="685"/>
      <c r="BX27" s="685"/>
      <c r="BY27" s="685"/>
      <c r="BZ27" s="685"/>
      <c r="CA27" s="685"/>
      <c r="CB27" s="730"/>
      <c r="CD27" s="655" t="s">
        <v>298</v>
      </c>
      <c r="CE27" s="656"/>
      <c r="CF27" s="656"/>
      <c r="CG27" s="656"/>
      <c r="CH27" s="656"/>
      <c r="CI27" s="656"/>
      <c r="CJ27" s="656"/>
      <c r="CK27" s="656"/>
      <c r="CL27" s="656"/>
      <c r="CM27" s="656"/>
      <c r="CN27" s="656"/>
      <c r="CO27" s="656"/>
      <c r="CP27" s="656"/>
      <c r="CQ27" s="657"/>
      <c r="CR27" s="658">
        <v>1369546</v>
      </c>
      <c r="CS27" s="668"/>
      <c r="CT27" s="668"/>
      <c r="CU27" s="668"/>
      <c r="CV27" s="668"/>
      <c r="CW27" s="668"/>
      <c r="CX27" s="668"/>
      <c r="CY27" s="669"/>
      <c r="CZ27" s="661">
        <v>18.399999999999999</v>
      </c>
      <c r="DA27" s="670"/>
      <c r="DB27" s="670"/>
      <c r="DC27" s="671"/>
      <c r="DD27" s="664">
        <v>321795</v>
      </c>
      <c r="DE27" s="668"/>
      <c r="DF27" s="668"/>
      <c r="DG27" s="668"/>
      <c r="DH27" s="668"/>
      <c r="DI27" s="668"/>
      <c r="DJ27" s="668"/>
      <c r="DK27" s="669"/>
      <c r="DL27" s="664">
        <v>281970</v>
      </c>
      <c r="DM27" s="668"/>
      <c r="DN27" s="668"/>
      <c r="DO27" s="668"/>
      <c r="DP27" s="668"/>
      <c r="DQ27" s="668"/>
      <c r="DR27" s="668"/>
      <c r="DS27" s="668"/>
      <c r="DT27" s="668"/>
      <c r="DU27" s="668"/>
      <c r="DV27" s="669"/>
      <c r="DW27" s="661">
        <v>7.9</v>
      </c>
      <c r="DX27" s="670"/>
      <c r="DY27" s="670"/>
      <c r="DZ27" s="670"/>
      <c r="EA27" s="670"/>
      <c r="EB27" s="670"/>
      <c r="EC27" s="697"/>
    </row>
    <row r="28" spans="2:133" ht="11.25" customHeight="1" x14ac:dyDescent="0.15">
      <c r="B28" s="655" t="s">
        <v>299</v>
      </c>
      <c r="C28" s="656"/>
      <c r="D28" s="656"/>
      <c r="E28" s="656"/>
      <c r="F28" s="656"/>
      <c r="G28" s="656"/>
      <c r="H28" s="656"/>
      <c r="I28" s="656"/>
      <c r="J28" s="656"/>
      <c r="K28" s="656"/>
      <c r="L28" s="656"/>
      <c r="M28" s="656"/>
      <c r="N28" s="656"/>
      <c r="O28" s="656"/>
      <c r="P28" s="656"/>
      <c r="Q28" s="657"/>
      <c r="R28" s="658">
        <v>1220</v>
      </c>
      <c r="S28" s="659"/>
      <c r="T28" s="659"/>
      <c r="U28" s="659"/>
      <c r="V28" s="659"/>
      <c r="W28" s="659"/>
      <c r="X28" s="659"/>
      <c r="Y28" s="660"/>
      <c r="Z28" s="684">
        <v>0</v>
      </c>
      <c r="AA28" s="684"/>
      <c r="AB28" s="684"/>
      <c r="AC28" s="684"/>
      <c r="AD28" s="685">
        <v>1220</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300</v>
      </c>
      <c r="CE28" s="656"/>
      <c r="CF28" s="656"/>
      <c r="CG28" s="656"/>
      <c r="CH28" s="656"/>
      <c r="CI28" s="656"/>
      <c r="CJ28" s="656"/>
      <c r="CK28" s="656"/>
      <c r="CL28" s="656"/>
      <c r="CM28" s="656"/>
      <c r="CN28" s="656"/>
      <c r="CO28" s="656"/>
      <c r="CP28" s="656"/>
      <c r="CQ28" s="657"/>
      <c r="CR28" s="658">
        <v>431695</v>
      </c>
      <c r="CS28" s="659"/>
      <c r="CT28" s="659"/>
      <c r="CU28" s="659"/>
      <c r="CV28" s="659"/>
      <c r="CW28" s="659"/>
      <c r="CX28" s="659"/>
      <c r="CY28" s="660"/>
      <c r="CZ28" s="661">
        <v>5.8</v>
      </c>
      <c r="DA28" s="670"/>
      <c r="DB28" s="670"/>
      <c r="DC28" s="671"/>
      <c r="DD28" s="664">
        <v>426136</v>
      </c>
      <c r="DE28" s="659"/>
      <c r="DF28" s="659"/>
      <c r="DG28" s="659"/>
      <c r="DH28" s="659"/>
      <c r="DI28" s="659"/>
      <c r="DJ28" s="659"/>
      <c r="DK28" s="660"/>
      <c r="DL28" s="664">
        <v>411388</v>
      </c>
      <c r="DM28" s="659"/>
      <c r="DN28" s="659"/>
      <c r="DO28" s="659"/>
      <c r="DP28" s="659"/>
      <c r="DQ28" s="659"/>
      <c r="DR28" s="659"/>
      <c r="DS28" s="659"/>
      <c r="DT28" s="659"/>
      <c r="DU28" s="659"/>
      <c r="DV28" s="660"/>
      <c r="DW28" s="661">
        <v>11.5</v>
      </c>
      <c r="DX28" s="670"/>
      <c r="DY28" s="670"/>
      <c r="DZ28" s="670"/>
      <c r="EA28" s="670"/>
      <c r="EB28" s="670"/>
      <c r="EC28" s="697"/>
    </row>
    <row r="29" spans="2:133" ht="11.25" customHeight="1" x14ac:dyDescent="0.15">
      <c r="B29" s="655" t="s">
        <v>301</v>
      </c>
      <c r="C29" s="656"/>
      <c r="D29" s="656"/>
      <c r="E29" s="656"/>
      <c r="F29" s="656"/>
      <c r="G29" s="656"/>
      <c r="H29" s="656"/>
      <c r="I29" s="656"/>
      <c r="J29" s="656"/>
      <c r="K29" s="656"/>
      <c r="L29" s="656"/>
      <c r="M29" s="656"/>
      <c r="N29" s="656"/>
      <c r="O29" s="656"/>
      <c r="P29" s="656"/>
      <c r="Q29" s="657"/>
      <c r="R29" s="658">
        <v>9847</v>
      </c>
      <c r="S29" s="659"/>
      <c r="T29" s="659"/>
      <c r="U29" s="659"/>
      <c r="V29" s="659"/>
      <c r="W29" s="659"/>
      <c r="X29" s="659"/>
      <c r="Y29" s="660"/>
      <c r="Z29" s="684">
        <v>0.1</v>
      </c>
      <c r="AA29" s="684"/>
      <c r="AB29" s="684"/>
      <c r="AC29" s="684"/>
      <c r="AD29" s="685">
        <v>1993</v>
      </c>
      <c r="AE29" s="685"/>
      <c r="AF29" s="685"/>
      <c r="AG29" s="685"/>
      <c r="AH29" s="685"/>
      <c r="AI29" s="685"/>
      <c r="AJ29" s="685"/>
      <c r="AK29" s="685"/>
      <c r="AL29" s="661">
        <v>0.1</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302</v>
      </c>
      <c r="CE29" s="679"/>
      <c r="CF29" s="655" t="s">
        <v>70</v>
      </c>
      <c r="CG29" s="656"/>
      <c r="CH29" s="656"/>
      <c r="CI29" s="656"/>
      <c r="CJ29" s="656"/>
      <c r="CK29" s="656"/>
      <c r="CL29" s="656"/>
      <c r="CM29" s="656"/>
      <c r="CN29" s="656"/>
      <c r="CO29" s="656"/>
      <c r="CP29" s="656"/>
      <c r="CQ29" s="657"/>
      <c r="CR29" s="658">
        <v>431695</v>
      </c>
      <c r="CS29" s="668"/>
      <c r="CT29" s="668"/>
      <c r="CU29" s="668"/>
      <c r="CV29" s="668"/>
      <c r="CW29" s="668"/>
      <c r="CX29" s="668"/>
      <c r="CY29" s="669"/>
      <c r="CZ29" s="661">
        <v>5.8</v>
      </c>
      <c r="DA29" s="670"/>
      <c r="DB29" s="670"/>
      <c r="DC29" s="671"/>
      <c r="DD29" s="664">
        <v>426136</v>
      </c>
      <c r="DE29" s="668"/>
      <c r="DF29" s="668"/>
      <c r="DG29" s="668"/>
      <c r="DH29" s="668"/>
      <c r="DI29" s="668"/>
      <c r="DJ29" s="668"/>
      <c r="DK29" s="669"/>
      <c r="DL29" s="664">
        <v>411388</v>
      </c>
      <c r="DM29" s="668"/>
      <c r="DN29" s="668"/>
      <c r="DO29" s="668"/>
      <c r="DP29" s="668"/>
      <c r="DQ29" s="668"/>
      <c r="DR29" s="668"/>
      <c r="DS29" s="668"/>
      <c r="DT29" s="668"/>
      <c r="DU29" s="668"/>
      <c r="DV29" s="669"/>
      <c r="DW29" s="661">
        <v>11.5</v>
      </c>
      <c r="DX29" s="670"/>
      <c r="DY29" s="670"/>
      <c r="DZ29" s="670"/>
      <c r="EA29" s="670"/>
      <c r="EB29" s="670"/>
      <c r="EC29" s="697"/>
    </row>
    <row r="30" spans="2:133" ht="11.25" customHeight="1" x14ac:dyDescent="0.15">
      <c r="B30" s="655" t="s">
        <v>303</v>
      </c>
      <c r="C30" s="656"/>
      <c r="D30" s="656"/>
      <c r="E30" s="656"/>
      <c r="F30" s="656"/>
      <c r="G30" s="656"/>
      <c r="H30" s="656"/>
      <c r="I30" s="656"/>
      <c r="J30" s="656"/>
      <c r="K30" s="656"/>
      <c r="L30" s="656"/>
      <c r="M30" s="656"/>
      <c r="N30" s="656"/>
      <c r="O30" s="656"/>
      <c r="P30" s="656"/>
      <c r="Q30" s="657"/>
      <c r="R30" s="658">
        <v>75552</v>
      </c>
      <c r="S30" s="659"/>
      <c r="T30" s="659"/>
      <c r="U30" s="659"/>
      <c r="V30" s="659"/>
      <c r="W30" s="659"/>
      <c r="X30" s="659"/>
      <c r="Y30" s="660"/>
      <c r="Z30" s="684">
        <v>1</v>
      </c>
      <c r="AA30" s="684"/>
      <c r="AB30" s="684"/>
      <c r="AC30" s="684"/>
      <c r="AD30" s="685">
        <v>4395</v>
      </c>
      <c r="AE30" s="685"/>
      <c r="AF30" s="685"/>
      <c r="AG30" s="685"/>
      <c r="AH30" s="685"/>
      <c r="AI30" s="685"/>
      <c r="AJ30" s="685"/>
      <c r="AK30" s="685"/>
      <c r="AL30" s="661">
        <v>0.1</v>
      </c>
      <c r="AM30" s="662"/>
      <c r="AN30" s="662"/>
      <c r="AO30" s="686"/>
      <c r="AP30" s="711" t="s">
        <v>221</v>
      </c>
      <c r="AQ30" s="712"/>
      <c r="AR30" s="712"/>
      <c r="AS30" s="712"/>
      <c r="AT30" s="712"/>
      <c r="AU30" s="712"/>
      <c r="AV30" s="712"/>
      <c r="AW30" s="712"/>
      <c r="AX30" s="712"/>
      <c r="AY30" s="712"/>
      <c r="AZ30" s="712"/>
      <c r="BA30" s="712"/>
      <c r="BB30" s="712"/>
      <c r="BC30" s="712"/>
      <c r="BD30" s="712"/>
      <c r="BE30" s="712"/>
      <c r="BF30" s="713"/>
      <c r="BG30" s="711" t="s">
        <v>304</v>
      </c>
      <c r="BH30" s="728"/>
      <c r="BI30" s="728"/>
      <c r="BJ30" s="728"/>
      <c r="BK30" s="728"/>
      <c r="BL30" s="728"/>
      <c r="BM30" s="728"/>
      <c r="BN30" s="728"/>
      <c r="BO30" s="728"/>
      <c r="BP30" s="728"/>
      <c r="BQ30" s="729"/>
      <c r="BR30" s="711" t="s">
        <v>305</v>
      </c>
      <c r="BS30" s="728"/>
      <c r="BT30" s="728"/>
      <c r="BU30" s="728"/>
      <c r="BV30" s="728"/>
      <c r="BW30" s="728"/>
      <c r="BX30" s="728"/>
      <c r="BY30" s="728"/>
      <c r="BZ30" s="728"/>
      <c r="CA30" s="728"/>
      <c r="CB30" s="729"/>
      <c r="CD30" s="680"/>
      <c r="CE30" s="681"/>
      <c r="CF30" s="655" t="s">
        <v>306</v>
      </c>
      <c r="CG30" s="656"/>
      <c r="CH30" s="656"/>
      <c r="CI30" s="656"/>
      <c r="CJ30" s="656"/>
      <c r="CK30" s="656"/>
      <c r="CL30" s="656"/>
      <c r="CM30" s="656"/>
      <c r="CN30" s="656"/>
      <c r="CO30" s="656"/>
      <c r="CP30" s="656"/>
      <c r="CQ30" s="657"/>
      <c r="CR30" s="658">
        <v>406989</v>
      </c>
      <c r="CS30" s="659"/>
      <c r="CT30" s="659"/>
      <c r="CU30" s="659"/>
      <c r="CV30" s="659"/>
      <c r="CW30" s="659"/>
      <c r="CX30" s="659"/>
      <c r="CY30" s="660"/>
      <c r="CZ30" s="661">
        <v>5.5</v>
      </c>
      <c r="DA30" s="670"/>
      <c r="DB30" s="670"/>
      <c r="DC30" s="671"/>
      <c r="DD30" s="664">
        <v>401430</v>
      </c>
      <c r="DE30" s="659"/>
      <c r="DF30" s="659"/>
      <c r="DG30" s="659"/>
      <c r="DH30" s="659"/>
      <c r="DI30" s="659"/>
      <c r="DJ30" s="659"/>
      <c r="DK30" s="660"/>
      <c r="DL30" s="664">
        <v>389181</v>
      </c>
      <c r="DM30" s="659"/>
      <c r="DN30" s="659"/>
      <c r="DO30" s="659"/>
      <c r="DP30" s="659"/>
      <c r="DQ30" s="659"/>
      <c r="DR30" s="659"/>
      <c r="DS30" s="659"/>
      <c r="DT30" s="659"/>
      <c r="DU30" s="659"/>
      <c r="DV30" s="660"/>
      <c r="DW30" s="661">
        <v>10.8</v>
      </c>
      <c r="DX30" s="670"/>
      <c r="DY30" s="670"/>
      <c r="DZ30" s="670"/>
      <c r="EA30" s="670"/>
      <c r="EB30" s="670"/>
      <c r="EC30" s="697"/>
    </row>
    <row r="31" spans="2:133" ht="11.25" customHeight="1" x14ac:dyDescent="0.15">
      <c r="B31" s="655" t="s">
        <v>307</v>
      </c>
      <c r="C31" s="656"/>
      <c r="D31" s="656"/>
      <c r="E31" s="656"/>
      <c r="F31" s="656"/>
      <c r="G31" s="656"/>
      <c r="H31" s="656"/>
      <c r="I31" s="656"/>
      <c r="J31" s="656"/>
      <c r="K31" s="656"/>
      <c r="L31" s="656"/>
      <c r="M31" s="656"/>
      <c r="N31" s="656"/>
      <c r="O31" s="656"/>
      <c r="P31" s="656"/>
      <c r="Q31" s="657"/>
      <c r="R31" s="658">
        <v>5690</v>
      </c>
      <c r="S31" s="659"/>
      <c r="T31" s="659"/>
      <c r="U31" s="659"/>
      <c r="V31" s="659"/>
      <c r="W31" s="659"/>
      <c r="X31" s="659"/>
      <c r="Y31" s="660"/>
      <c r="Z31" s="684">
        <v>0.1</v>
      </c>
      <c r="AA31" s="684"/>
      <c r="AB31" s="684"/>
      <c r="AC31" s="684"/>
      <c r="AD31" s="685" t="s">
        <v>126</v>
      </c>
      <c r="AE31" s="685"/>
      <c r="AF31" s="685"/>
      <c r="AG31" s="685"/>
      <c r="AH31" s="685"/>
      <c r="AI31" s="685"/>
      <c r="AJ31" s="685"/>
      <c r="AK31" s="685"/>
      <c r="AL31" s="661" t="s">
        <v>126</v>
      </c>
      <c r="AM31" s="662"/>
      <c r="AN31" s="662"/>
      <c r="AO31" s="686"/>
      <c r="AP31" s="723" t="s">
        <v>308</v>
      </c>
      <c r="AQ31" s="724"/>
      <c r="AR31" s="724"/>
      <c r="AS31" s="724"/>
      <c r="AT31" s="725" t="s">
        <v>309</v>
      </c>
      <c r="AU31" s="356"/>
      <c r="AV31" s="356"/>
      <c r="AW31" s="356"/>
      <c r="AX31" s="708" t="s">
        <v>185</v>
      </c>
      <c r="AY31" s="709"/>
      <c r="AZ31" s="709"/>
      <c r="BA31" s="709"/>
      <c r="BB31" s="709"/>
      <c r="BC31" s="709"/>
      <c r="BD31" s="709"/>
      <c r="BE31" s="709"/>
      <c r="BF31" s="710"/>
      <c r="BG31" s="719">
        <v>99.1</v>
      </c>
      <c r="BH31" s="720"/>
      <c r="BI31" s="720"/>
      <c r="BJ31" s="720"/>
      <c r="BK31" s="720"/>
      <c r="BL31" s="720"/>
      <c r="BM31" s="721">
        <v>95.1</v>
      </c>
      <c r="BN31" s="720"/>
      <c r="BO31" s="720"/>
      <c r="BP31" s="720"/>
      <c r="BQ31" s="722"/>
      <c r="BR31" s="719">
        <v>99.1</v>
      </c>
      <c r="BS31" s="720"/>
      <c r="BT31" s="720"/>
      <c r="BU31" s="720"/>
      <c r="BV31" s="720"/>
      <c r="BW31" s="720"/>
      <c r="BX31" s="721">
        <v>94.7</v>
      </c>
      <c r="BY31" s="720"/>
      <c r="BZ31" s="720"/>
      <c r="CA31" s="720"/>
      <c r="CB31" s="722"/>
      <c r="CD31" s="680"/>
      <c r="CE31" s="681"/>
      <c r="CF31" s="655" t="s">
        <v>310</v>
      </c>
      <c r="CG31" s="656"/>
      <c r="CH31" s="656"/>
      <c r="CI31" s="656"/>
      <c r="CJ31" s="656"/>
      <c r="CK31" s="656"/>
      <c r="CL31" s="656"/>
      <c r="CM31" s="656"/>
      <c r="CN31" s="656"/>
      <c r="CO31" s="656"/>
      <c r="CP31" s="656"/>
      <c r="CQ31" s="657"/>
      <c r="CR31" s="658">
        <v>24706</v>
      </c>
      <c r="CS31" s="668"/>
      <c r="CT31" s="668"/>
      <c r="CU31" s="668"/>
      <c r="CV31" s="668"/>
      <c r="CW31" s="668"/>
      <c r="CX31" s="668"/>
      <c r="CY31" s="669"/>
      <c r="CZ31" s="661">
        <v>0.3</v>
      </c>
      <c r="DA31" s="670"/>
      <c r="DB31" s="670"/>
      <c r="DC31" s="671"/>
      <c r="DD31" s="664">
        <v>24706</v>
      </c>
      <c r="DE31" s="668"/>
      <c r="DF31" s="668"/>
      <c r="DG31" s="668"/>
      <c r="DH31" s="668"/>
      <c r="DI31" s="668"/>
      <c r="DJ31" s="668"/>
      <c r="DK31" s="669"/>
      <c r="DL31" s="664">
        <v>22207</v>
      </c>
      <c r="DM31" s="668"/>
      <c r="DN31" s="668"/>
      <c r="DO31" s="668"/>
      <c r="DP31" s="668"/>
      <c r="DQ31" s="668"/>
      <c r="DR31" s="668"/>
      <c r="DS31" s="668"/>
      <c r="DT31" s="668"/>
      <c r="DU31" s="668"/>
      <c r="DV31" s="669"/>
      <c r="DW31" s="661">
        <v>0.6</v>
      </c>
      <c r="DX31" s="670"/>
      <c r="DY31" s="670"/>
      <c r="DZ31" s="670"/>
      <c r="EA31" s="670"/>
      <c r="EB31" s="670"/>
      <c r="EC31" s="697"/>
    </row>
    <row r="32" spans="2:133" ht="11.25" customHeight="1" x14ac:dyDescent="0.15">
      <c r="B32" s="655" t="s">
        <v>311</v>
      </c>
      <c r="C32" s="656"/>
      <c r="D32" s="656"/>
      <c r="E32" s="656"/>
      <c r="F32" s="656"/>
      <c r="G32" s="656"/>
      <c r="H32" s="656"/>
      <c r="I32" s="656"/>
      <c r="J32" s="656"/>
      <c r="K32" s="656"/>
      <c r="L32" s="656"/>
      <c r="M32" s="656"/>
      <c r="N32" s="656"/>
      <c r="O32" s="656"/>
      <c r="P32" s="656"/>
      <c r="Q32" s="657"/>
      <c r="R32" s="658">
        <v>1327300</v>
      </c>
      <c r="S32" s="659"/>
      <c r="T32" s="659"/>
      <c r="U32" s="659"/>
      <c r="V32" s="659"/>
      <c r="W32" s="659"/>
      <c r="X32" s="659"/>
      <c r="Y32" s="660"/>
      <c r="Z32" s="684">
        <v>17.5</v>
      </c>
      <c r="AA32" s="684"/>
      <c r="AB32" s="684"/>
      <c r="AC32" s="684"/>
      <c r="AD32" s="685" t="s">
        <v>126</v>
      </c>
      <c r="AE32" s="685"/>
      <c r="AF32" s="685"/>
      <c r="AG32" s="685"/>
      <c r="AH32" s="685"/>
      <c r="AI32" s="685"/>
      <c r="AJ32" s="685"/>
      <c r="AK32" s="685"/>
      <c r="AL32" s="661" t="s">
        <v>126</v>
      </c>
      <c r="AM32" s="662"/>
      <c r="AN32" s="662"/>
      <c r="AO32" s="686"/>
      <c r="AP32" s="698"/>
      <c r="AQ32" s="699"/>
      <c r="AR32" s="699"/>
      <c r="AS32" s="699"/>
      <c r="AT32" s="726"/>
      <c r="AU32" s="211" t="s">
        <v>312</v>
      </c>
      <c r="AX32" s="655" t="s">
        <v>313</v>
      </c>
      <c r="AY32" s="656"/>
      <c r="AZ32" s="656"/>
      <c r="BA32" s="656"/>
      <c r="BB32" s="656"/>
      <c r="BC32" s="656"/>
      <c r="BD32" s="656"/>
      <c r="BE32" s="656"/>
      <c r="BF32" s="657"/>
      <c r="BG32" s="718">
        <v>99.1</v>
      </c>
      <c r="BH32" s="668"/>
      <c r="BI32" s="668"/>
      <c r="BJ32" s="668"/>
      <c r="BK32" s="668"/>
      <c r="BL32" s="668"/>
      <c r="BM32" s="662">
        <v>96.3</v>
      </c>
      <c r="BN32" s="668"/>
      <c r="BO32" s="668"/>
      <c r="BP32" s="668"/>
      <c r="BQ32" s="695"/>
      <c r="BR32" s="718">
        <v>99.3</v>
      </c>
      <c r="BS32" s="668"/>
      <c r="BT32" s="668"/>
      <c r="BU32" s="668"/>
      <c r="BV32" s="668"/>
      <c r="BW32" s="668"/>
      <c r="BX32" s="662">
        <v>95.8</v>
      </c>
      <c r="BY32" s="668"/>
      <c r="BZ32" s="668"/>
      <c r="CA32" s="668"/>
      <c r="CB32" s="695"/>
      <c r="CD32" s="682"/>
      <c r="CE32" s="683"/>
      <c r="CF32" s="655" t="s">
        <v>314</v>
      </c>
      <c r="CG32" s="656"/>
      <c r="CH32" s="656"/>
      <c r="CI32" s="656"/>
      <c r="CJ32" s="656"/>
      <c r="CK32" s="656"/>
      <c r="CL32" s="656"/>
      <c r="CM32" s="656"/>
      <c r="CN32" s="656"/>
      <c r="CO32" s="656"/>
      <c r="CP32" s="656"/>
      <c r="CQ32" s="657"/>
      <c r="CR32" s="658" t="s">
        <v>126</v>
      </c>
      <c r="CS32" s="659"/>
      <c r="CT32" s="659"/>
      <c r="CU32" s="659"/>
      <c r="CV32" s="659"/>
      <c r="CW32" s="659"/>
      <c r="CX32" s="659"/>
      <c r="CY32" s="660"/>
      <c r="CZ32" s="661" t="s">
        <v>126</v>
      </c>
      <c r="DA32" s="670"/>
      <c r="DB32" s="670"/>
      <c r="DC32" s="671"/>
      <c r="DD32" s="664" t="s">
        <v>126</v>
      </c>
      <c r="DE32" s="659"/>
      <c r="DF32" s="659"/>
      <c r="DG32" s="659"/>
      <c r="DH32" s="659"/>
      <c r="DI32" s="659"/>
      <c r="DJ32" s="659"/>
      <c r="DK32" s="660"/>
      <c r="DL32" s="664" t="s">
        <v>126</v>
      </c>
      <c r="DM32" s="659"/>
      <c r="DN32" s="659"/>
      <c r="DO32" s="659"/>
      <c r="DP32" s="659"/>
      <c r="DQ32" s="659"/>
      <c r="DR32" s="659"/>
      <c r="DS32" s="659"/>
      <c r="DT32" s="659"/>
      <c r="DU32" s="659"/>
      <c r="DV32" s="660"/>
      <c r="DW32" s="661" t="s">
        <v>126</v>
      </c>
      <c r="DX32" s="670"/>
      <c r="DY32" s="670"/>
      <c r="DZ32" s="670"/>
      <c r="EA32" s="670"/>
      <c r="EB32" s="670"/>
      <c r="EC32" s="697"/>
    </row>
    <row r="33" spans="2:133" ht="11.25" customHeight="1" x14ac:dyDescent="0.15">
      <c r="B33" s="715" t="s">
        <v>315</v>
      </c>
      <c r="C33" s="716"/>
      <c r="D33" s="716"/>
      <c r="E33" s="716"/>
      <c r="F33" s="716"/>
      <c r="G33" s="716"/>
      <c r="H33" s="716"/>
      <c r="I33" s="716"/>
      <c r="J33" s="716"/>
      <c r="K33" s="716"/>
      <c r="L33" s="716"/>
      <c r="M33" s="716"/>
      <c r="N33" s="716"/>
      <c r="O33" s="716"/>
      <c r="P33" s="716"/>
      <c r="Q33" s="717"/>
      <c r="R33" s="658" t="s">
        <v>126</v>
      </c>
      <c r="S33" s="659"/>
      <c r="T33" s="659"/>
      <c r="U33" s="659"/>
      <c r="V33" s="659"/>
      <c r="W33" s="659"/>
      <c r="X33" s="659"/>
      <c r="Y33" s="660"/>
      <c r="Z33" s="684" t="s">
        <v>126</v>
      </c>
      <c r="AA33" s="684"/>
      <c r="AB33" s="684"/>
      <c r="AC33" s="684"/>
      <c r="AD33" s="685" t="s">
        <v>126</v>
      </c>
      <c r="AE33" s="685"/>
      <c r="AF33" s="685"/>
      <c r="AG33" s="685"/>
      <c r="AH33" s="685"/>
      <c r="AI33" s="685"/>
      <c r="AJ33" s="685"/>
      <c r="AK33" s="685"/>
      <c r="AL33" s="661" t="s">
        <v>126</v>
      </c>
      <c r="AM33" s="662"/>
      <c r="AN33" s="662"/>
      <c r="AO33" s="686"/>
      <c r="AP33" s="700"/>
      <c r="AQ33" s="701"/>
      <c r="AR33" s="701"/>
      <c r="AS33" s="701"/>
      <c r="AT33" s="727"/>
      <c r="AU33" s="355"/>
      <c r="AV33" s="355"/>
      <c r="AW33" s="355"/>
      <c r="AX33" s="635" t="s">
        <v>316</v>
      </c>
      <c r="AY33" s="636"/>
      <c r="AZ33" s="636"/>
      <c r="BA33" s="636"/>
      <c r="BB33" s="636"/>
      <c r="BC33" s="636"/>
      <c r="BD33" s="636"/>
      <c r="BE33" s="636"/>
      <c r="BF33" s="637"/>
      <c r="BG33" s="714">
        <v>99</v>
      </c>
      <c r="BH33" s="639"/>
      <c r="BI33" s="639"/>
      <c r="BJ33" s="639"/>
      <c r="BK33" s="639"/>
      <c r="BL33" s="639"/>
      <c r="BM33" s="676">
        <v>93.8</v>
      </c>
      <c r="BN33" s="639"/>
      <c r="BO33" s="639"/>
      <c r="BP33" s="639"/>
      <c r="BQ33" s="687"/>
      <c r="BR33" s="714">
        <v>99</v>
      </c>
      <c r="BS33" s="639"/>
      <c r="BT33" s="639"/>
      <c r="BU33" s="639"/>
      <c r="BV33" s="639"/>
      <c r="BW33" s="639"/>
      <c r="BX33" s="676">
        <v>93.5</v>
      </c>
      <c r="BY33" s="639"/>
      <c r="BZ33" s="639"/>
      <c r="CA33" s="639"/>
      <c r="CB33" s="687"/>
      <c r="CD33" s="655" t="s">
        <v>317</v>
      </c>
      <c r="CE33" s="656"/>
      <c r="CF33" s="656"/>
      <c r="CG33" s="656"/>
      <c r="CH33" s="656"/>
      <c r="CI33" s="656"/>
      <c r="CJ33" s="656"/>
      <c r="CK33" s="656"/>
      <c r="CL33" s="656"/>
      <c r="CM33" s="656"/>
      <c r="CN33" s="656"/>
      <c r="CO33" s="656"/>
      <c r="CP33" s="656"/>
      <c r="CQ33" s="657"/>
      <c r="CR33" s="658">
        <v>3204453</v>
      </c>
      <c r="CS33" s="668"/>
      <c r="CT33" s="668"/>
      <c r="CU33" s="668"/>
      <c r="CV33" s="668"/>
      <c r="CW33" s="668"/>
      <c r="CX33" s="668"/>
      <c r="CY33" s="669"/>
      <c r="CZ33" s="661">
        <v>43</v>
      </c>
      <c r="DA33" s="670"/>
      <c r="DB33" s="670"/>
      <c r="DC33" s="671"/>
      <c r="DD33" s="664">
        <v>2257190</v>
      </c>
      <c r="DE33" s="668"/>
      <c r="DF33" s="668"/>
      <c r="DG33" s="668"/>
      <c r="DH33" s="668"/>
      <c r="DI33" s="668"/>
      <c r="DJ33" s="668"/>
      <c r="DK33" s="669"/>
      <c r="DL33" s="664">
        <v>1449351</v>
      </c>
      <c r="DM33" s="668"/>
      <c r="DN33" s="668"/>
      <c r="DO33" s="668"/>
      <c r="DP33" s="668"/>
      <c r="DQ33" s="668"/>
      <c r="DR33" s="668"/>
      <c r="DS33" s="668"/>
      <c r="DT33" s="668"/>
      <c r="DU33" s="668"/>
      <c r="DV33" s="669"/>
      <c r="DW33" s="661">
        <v>40.4</v>
      </c>
      <c r="DX33" s="670"/>
      <c r="DY33" s="670"/>
      <c r="DZ33" s="670"/>
      <c r="EA33" s="670"/>
      <c r="EB33" s="670"/>
      <c r="EC33" s="697"/>
    </row>
    <row r="34" spans="2:133" ht="11.25" customHeight="1" x14ac:dyDescent="0.15">
      <c r="B34" s="655" t="s">
        <v>318</v>
      </c>
      <c r="C34" s="656"/>
      <c r="D34" s="656"/>
      <c r="E34" s="656"/>
      <c r="F34" s="656"/>
      <c r="G34" s="656"/>
      <c r="H34" s="656"/>
      <c r="I34" s="656"/>
      <c r="J34" s="656"/>
      <c r="K34" s="656"/>
      <c r="L34" s="656"/>
      <c r="M34" s="656"/>
      <c r="N34" s="656"/>
      <c r="O34" s="656"/>
      <c r="P34" s="656"/>
      <c r="Q34" s="657"/>
      <c r="R34" s="658">
        <v>755396</v>
      </c>
      <c r="S34" s="659"/>
      <c r="T34" s="659"/>
      <c r="U34" s="659"/>
      <c r="V34" s="659"/>
      <c r="W34" s="659"/>
      <c r="X34" s="659"/>
      <c r="Y34" s="660"/>
      <c r="Z34" s="684">
        <v>9.9</v>
      </c>
      <c r="AA34" s="684"/>
      <c r="AB34" s="684"/>
      <c r="AC34" s="684"/>
      <c r="AD34" s="685" t="s">
        <v>126</v>
      </c>
      <c r="AE34" s="685"/>
      <c r="AF34" s="685"/>
      <c r="AG34" s="685"/>
      <c r="AH34" s="685"/>
      <c r="AI34" s="685"/>
      <c r="AJ34" s="685"/>
      <c r="AK34" s="685"/>
      <c r="AL34" s="661" t="s">
        <v>126</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319</v>
      </c>
      <c r="CE34" s="656"/>
      <c r="CF34" s="656"/>
      <c r="CG34" s="656"/>
      <c r="CH34" s="656"/>
      <c r="CI34" s="656"/>
      <c r="CJ34" s="656"/>
      <c r="CK34" s="656"/>
      <c r="CL34" s="656"/>
      <c r="CM34" s="656"/>
      <c r="CN34" s="656"/>
      <c r="CO34" s="656"/>
      <c r="CP34" s="656"/>
      <c r="CQ34" s="657"/>
      <c r="CR34" s="658">
        <v>940768</v>
      </c>
      <c r="CS34" s="659"/>
      <c r="CT34" s="659"/>
      <c r="CU34" s="659"/>
      <c r="CV34" s="659"/>
      <c r="CW34" s="659"/>
      <c r="CX34" s="659"/>
      <c r="CY34" s="660"/>
      <c r="CZ34" s="661">
        <v>12.6</v>
      </c>
      <c r="DA34" s="670"/>
      <c r="DB34" s="670"/>
      <c r="DC34" s="671"/>
      <c r="DD34" s="664">
        <v>641256</v>
      </c>
      <c r="DE34" s="659"/>
      <c r="DF34" s="659"/>
      <c r="DG34" s="659"/>
      <c r="DH34" s="659"/>
      <c r="DI34" s="659"/>
      <c r="DJ34" s="659"/>
      <c r="DK34" s="660"/>
      <c r="DL34" s="664">
        <v>483449</v>
      </c>
      <c r="DM34" s="659"/>
      <c r="DN34" s="659"/>
      <c r="DO34" s="659"/>
      <c r="DP34" s="659"/>
      <c r="DQ34" s="659"/>
      <c r="DR34" s="659"/>
      <c r="DS34" s="659"/>
      <c r="DT34" s="659"/>
      <c r="DU34" s="659"/>
      <c r="DV34" s="660"/>
      <c r="DW34" s="661">
        <v>13.5</v>
      </c>
      <c r="DX34" s="670"/>
      <c r="DY34" s="670"/>
      <c r="DZ34" s="670"/>
      <c r="EA34" s="670"/>
      <c r="EB34" s="670"/>
      <c r="EC34" s="697"/>
    </row>
    <row r="35" spans="2:133" ht="11.25" customHeight="1" x14ac:dyDescent="0.15">
      <c r="B35" s="655" t="s">
        <v>320</v>
      </c>
      <c r="C35" s="656"/>
      <c r="D35" s="656"/>
      <c r="E35" s="656"/>
      <c r="F35" s="656"/>
      <c r="G35" s="656"/>
      <c r="H35" s="656"/>
      <c r="I35" s="656"/>
      <c r="J35" s="656"/>
      <c r="K35" s="656"/>
      <c r="L35" s="656"/>
      <c r="M35" s="656"/>
      <c r="N35" s="656"/>
      <c r="O35" s="656"/>
      <c r="P35" s="656"/>
      <c r="Q35" s="657"/>
      <c r="R35" s="658">
        <v>19586</v>
      </c>
      <c r="S35" s="659"/>
      <c r="T35" s="659"/>
      <c r="U35" s="659"/>
      <c r="V35" s="659"/>
      <c r="W35" s="659"/>
      <c r="X35" s="659"/>
      <c r="Y35" s="660"/>
      <c r="Z35" s="684">
        <v>0.3</v>
      </c>
      <c r="AA35" s="684"/>
      <c r="AB35" s="684"/>
      <c r="AC35" s="684"/>
      <c r="AD35" s="685">
        <v>16</v>
      </c>
      <c r="AE35" s="685"/>
      <c r="AF35" s="685"/>
      <c r="AG35" s="685"/>
      <c r="AH35" s="685"/>
      <c r="AI35" s="685"/>
      <c r="AJ35" s="685"/>
      <c r="AK35" s="685"/>
      <c r="AL35" s="661">
        <v>0</v>
      </c>
      <c r="AM35" s="662"/>
      <c r="AN35" s="662"/>
      <c r="AO35" s="686"/>
      <c r="AP35" s="216"/>
      <c r="AQ35" s="711" t="s">
        <v>321</v>
      </c>
      <c r="AR35" s="712"/>
      <c r="AS35" s="712"/>
      <c r="AT35" s="712"/>
      <c r="AU35" s="712"/>
      <c r="AV35" s="712"/>
      <c r="AW35" s="712"/>
      <c r="AX35" s="712"/>
      <c r="AY35" s="712"/>
      <c r="AZ35" s="712"/>
      <c r="BA35" s="712"/>
      <c r="BB35" s="712"/>
      <c r="BC35" s="712"/>
      <c r="BD35" s="712"/>
      <c r="BE35" s="712"/>
      <c r="BF35" s="713"/>
      <c r="BG35" s="711" t="s">
        <v>322</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323</v>
      </c>
      <c r="CE35" s="656"/>
      <c r="CF35" s="656"/>
      <c r="CG35" s="656"/>
      <c r="CH35" s="656"/>
      <c r="CI35" s="656"/>
      <c r="CJ35" s="656"/>
      <c r="CK35" s="656"/>
      <c r="CL35" s="656"/>
      <c r="CM35" s="656"/>
      <c r="CN35" s="656"/>
      <c r="CO35" s="656"/>
      <c r="CP35" s="656"/>
      <c r="CQ35" s="657"/>
      <c r="CR35" s="658">
        <v>13241</v>
      </c>
      <c r="CS35" s="668"/>
      <c r="CT35" s="668"/>
      <c r="CU35" s="668"/>
      <c r="CV35" s="668"/>
      <c r="CW35" s="668"/>
      <c r="CX35" s="668"/>
      <c r="CY35" s="669"/>
      <c r="CZ35" s="661">
        <v>0.2</v>
      </c>
      <c r="DA35" s="670"/>
      <c r="DB35" s="670"/>
      <c r="DC35" s="671"/>
      <c r="DD35" s="664">
        <v>11100</v>
      </c>
      <c r="DE35" s="668"/>
      <c r="DF35" s="668"/>
      <c r="DG35" s="668"/>
      <c r="DH35" s="668"/>
      <c r="DI35" s="668"/>
      <c r="DJ35" s="668"/>
      <c r="DK35" s="669"/>
      <c r="DL35" s="664">
        <v>7792</v>
      </c>
      <c r="DM35" s="668"/>
      <c r="DN35" s="668"/>
      <c r="DO35" s="668"/>
      <c r="DP35" s="668"/>
      <c r="DQ35" s="668"/>
      <c r="DR35" s="668"/>
      <c r="DS35" s="668"/>
      <c r="DT35" s="668"/>
      <c r="DU35" s="668"/>
      <c r="DV35" s="669"/>
      <c r="DW35" s="661">
        <v>0.2</v>
      </c>
      <c r="DX35" s="670"/>
      <c r="DY35" s="670"/>
      <c r="DZ35" s="670"/>
      <c r="EA35" s="670"/>
      <c r="EB35" s="670"/>
      <c r="EC35" s="697"/>
    </row>
    <row r="36" spans="2:133" ht="11.25" customHeight="1" x14ac:dyDescent="0.15">
      <c r="B36" s="655" t="s">
        <v>324</v>
      </c>
      <c r="C36" s="656"/>
      <c r="D36" s="656"/>
      <c r="E36" s="656"/>
      <c r="F36" s="656"/>
      <c r="G36" s="656"/>
      <c r="H36" s="656"/>
      <c r="I36" s="656"/>
      <c r="J36" s="656"/>
      <c r="K36" s="656"/>
      <c r="L36" s="656"/>
      <c r="M36" s="656"/>
      <c r="N36" s="656"/>
      <c r="O36" s="656"/>
      <c r="P36" s="656"/>
      <c r="Q36" s="657"/>
      <c r="R36" s="658">
        <v>15342</v>
      </c>
      <c r="S36" s="659"/>
      <c r="T36" s="659"/>
      <c r="U36" s="659"/>
      <c r="V36" s="659"/>
      <c r="W36" s="659"/>
      <c r="X36" s="659"/>
      <c r="Y36" s="660"/>
      <c r="Z36" s="684">
        <v>0.2</v>
      </c>
      <c r="AA36" s="684"/>
      <c r="AB36" s="684"/>
      <c r="AC36" s="684"/>
      <c r="AD36" s="685" t="s">
        <v>126</v>
      </c>
      <c r="AE36" s="685"/>
      <c r="AF36" s="685"/>
      <c r="AG36" s="685"/>
      <c r="AH36" s="685"/>
      <c r="AI36" s="685"/>
      <c r="AJ36" s="685"/>
      <c r="AK36" s="685"/>
      <c r="AL36" s="661" t="s">
        <v>126</v>
      </c>
      <c r="AM36" s="662"/>
      <c r="AN36" s="662"/>
      <c r="AO36" s="686"/>
      <c r="AP36" s="216"/>
      <c r="AQ36" s="702" t="s">
        <v>325</v>
      </c>
      <c r="AR36" s="703"/>
      <c r="AS36" s="703"/>
      <c r="AT36" s="703"/>
      <c r="AU36" s="703"/>
      <c r="AV36" s="703"/>
      <c r="AW36" s="703"/>
      <c r="AX36" s="703"/>
      <c r="AY36" s="704"/>
      <c r="AZ36" s="705">
        <v>686511</v>
      </c>
      <c r="BA36" s="706"/>
      <c r="BB36" s="706"/>
      <c r="BC36" s="706"/>
      <c r="BD36" s="706"/>
      <c r="BE36" s="706"/>
      <c r="BF36" s="707"/>
      <c r="BG36" s="708" t="s">
        <v>326</v>
      </c>
      <c r="BH36" s="709"/>
      <c r="BI36" s="709"/>
      <c r="BJ36" s="709"/>
      <c r="BK36" s="709"/>
      <c r="BL36" s="709"/>
      <c r="BM36" s="709"/>
      <c r="BN36" s="709"/>
      <c r="BO36" s="709"/>
      <c r="BP36" s="709"/>
      <c r="BQ36" s="709"/>
      <c r="BR36" s="709"/>
      <c r="BS36" s="709"/>
      <c r="BT36" s="709"/>
      <c r="BU36" s="710"/>
      <c r="BV36" s="705">
        <v>3824</v>
      </c>
      <c r="BW36" s="706"/>
      <c r="BX36" s="706"/>
      <c r="BY36" s="706"/>
      <c r="BZ36" s="706"/>
      <c r="CA36" s="706"/>
      <c r="CB36" s="707"/>
      <c r="CD36" s="655" t="s">
        <v>327</v>
      </c>
      <c r="CE36" s="656"/>
      <c r="CF36" s="656"/>
      <c r="CG36" s="656"/>
      <c r="CH36" s="656"/>
      <c r="CI36" s="656"/>
      <c r="CJ36" s="656"/>
      <c r="CK36" s="656"/>
      <c r="CL36" s="656"/>
      <c r="CM36" s="656"/>
      <c r="CN36" s="656"/>
      <c r="CO36" s="656"/>
      <c r="CP36" s="656"/>
      <c r="CQ36" s="657"/>
      <c r="CR36" s="658">
        <v>1295013</v>
      </c>
      <c r="CS36" s="659"/>
      <c r="CT36" s="659"/>
      <c r="CU36" s="659"/>
      <c r="CV36" s="659"/>
      <c r="CW36" s="659"/>
      <c r="CX36" s="659"/>
      <c r="CY36" s="660"/>
      <c r="CZ36" s="661">
        <v>17.399999999999999</v>
      </c>
      <c r="DA36" s="670"/>
      <c r="DB36" s="670"/>
      <c r="DC36" s="671"/>
      <c r="DD36" s="664">
        <v>916888</v>
      </c>
      <c r="DE36" s="659"/>
      <c r="DF36" s="659"/>
      <c r="DG36" s="659"/>
      <c r="DH36" s="659"/>
      <c r="DI36" s="659"/>
      <c r="DJ36" s="659"/>
      <c r="DK36" s="660"/>
      <c r="DL36" s="664">
        <v>511157</v>
      </c>
      <c r="DM36" s="659"/>
      <c r="DN36" s="659"/>
      <c r="DO36" s="659"/>
      <c r="DP36" s="659"/>
      <c r="DQ36" s="659"/>
      <c r="DR36" s="659"/>
      <c r="DS36" s="659"/>
      <c r="DT36" s="659"/>
      <c r="DU36" s="659"/>
      <c r="DV36" s="660"/>
      <c r="DW36" s="661">
        <v>14.2</v>
      </c>
      <c r="DX36" s="670"/>
      <c r="DY36" s="670"/>
      <c r="DZ36" s="670"/>
      <c r="EA36" s="670"/>
      <c r="EB36" s="670"/>
      <c r="EC36" s="697"/>
    </row>
    <row r="37" spans="2:133" ht="11.25" customHeight="1" x14ac:dyDescent="0.15">
      <c r="B37" s="655" t="s">
        <v>328</v>
      </c>
      <c r="C37" s="656"/>
      <c r="D37" s="656"/>
      <c r="E37" s="656"/>
      <c r="F37" s="656"/>
      <c r="G37" s="656"/>
      <c r="H37" s="656"/>
      <c r="I37" s="656"/>
      <c r="J37" s="656"/>
      <c r="K37" s="656"/>
      <c r="L37" s="656"/>
      <c r="M37" s="656"/>
      <c r="N37" s="656"/>
      <c r="O37" s="656"/>
      <c r="P37" s="656"/>
      <c r="Q37" s="657"/>
      <c r="R37" s="658">
        <v>267146</v>
      </c>
      <c r="S37" s="659"/>
      <c r="T37" s="659"/>
      <c r="U37" s="659"/>
      <c r="V37" s="659"/>
      <c r="W37" s="659"/>
      <c r="X37" s="659"/>
      <c r="Y37" s="660"/>
      <c r="Z37" s="684">
        <v>3.5</v>
      </c>
      <c r="AA37" s="684"/>
      <c r="AB37" s="684"/>
      <c r="AC37" s="684"/>
      <c r="AD37" s="685" t="s">
        <v>126</v>
      </c>
      <c r="AE37" s="685"/>
      <c r="AF37" s="685"/>
      <c r="AG37" s="685"/>
      <c r="AH37" s="685"/>
      <c r="AI37" s="685"/>
      <c r="AJ37" s="685"/>
      <c r="AK37" s="685"/>
      <c r="AL37" s="661" t="s">
        <v>126</v>
      </c>
      <c r="AM37" s="662"/>
      <c r="AN37" s="662"/>
      <c r="AO37" s="686"/>
      <c r="AQ37" s="692" t="s">
        <v>329</v>
      </c>
      <c r="AR37" s="693"/>
      <c r="AS37" s="693"/>
      <c r="AT37" s="693"/>
      <c r="AU37" s="693"/>
      <c r="AV37" s="693"/>
      <c r="AW37" s="693"/>
      <c r="AX37" s="693"/>
      <c r="AY37" s="694"/>
      <c r="AZ37" s="658">
        <v>208274</v>
      </c>
      <c r="BA37" s="659"/>
      <c r="BB37" s="659"/>
      <c r="BC37" s="659"/>
      <c r="BD37" s="668"/>
      <c r="BE37" s="668"/>
      <c r="BF37" s="695"/>
      <c r="BG37" s="655" t="s">
        <v>330</v>
      </c>
      <c r="BH37" s="656"/>
      <c r="BI37" s="656"/>
      <c r="BJ37" s="656"/>
      <c r="BK37" s="656"/>
      <c r="BL37" s="656"/>
      <c r="BM37" s="656"/>
      <c r="BN37" s="656"/>
      <c r="BO37" s="656"/>
      <c r="BP37" s="656"/>
      <c r="BQ37" s="656"/>
      <c r="BR37" s="656"/>
      <c r="BS37" s="656"/>
      <c r="BT37" s="656"/>
      <c r="BU37" s="657"/>
      <c r="BV37" s="658">
        <v>-22884</v>
      </c>
      <c r="BW37" s="659"/>
      <c r="BX37" s="659"/>
      <c r="BY37" s="659"/>
      <c r="BZ37" s="659"/>
      <c r="CA37" s="659"/>
      <c r="CB37" s="696"/>
      <c r="CD37" s="655" t="s">
        <v>331</v>
      </c>
      <c r="CE37" s="656"/>
      <c r="CF37" s="656"/>
      <c r="CG37" s="656"/>
      <c r="CH37" s="656"/>
      <c r="CI37" s="656"/>
      <c r="CJ37" s="656"/>
      <c r="CK37" s="656"/>
      <c r="CL37" s="656"/>
      <c r="CM37" s="656"/>
      <c r="CN37" s="656"/>
      <c r="CO37" s="656"/>
      <c r="CP37" s="656"/>
      <c r="CQ37" s="657"/>
      <c r="CR37" s="658">
        <v>364616</v>
      </c>
      <c r="CS37" s="668"/>
      <c r="CT37" s="668"/>
      <c r="CU37" s="668"/>
      <c r="CV37" s="668"/>
      <c r="CW37" s="668"/>
      <c r="CX37" s="668"/>
      <c r="CY37" s="669"/>
      <c r="CZ37" s="661">
        <v>4.9000000000000004</v>
      </c>
      <c r="DA37" s="670"/>
      <c r="DB37" s="670"/>
      <c r="DC37" s="671"/>
      <c r="DD37" s="664">
        <v>364616</v>
      </c>
      <c r="DE37" s="668"/>
      <c r="DF37" s="668"/>
      <c r="DG37" s="668"/>
      <c r="DH37" s="668"/>
      <c r="DI37" s="668"/>
      <c r="DJ37" s="668"/>
      <c r="DK37" s="669"/>
      <c r="DL37" s="664">
        <v>313040</v>
      </c>
      <c r="DM37" s="668"/>
      <c r="DN37" s="668"/>
      <c r="DO37" s="668"/>
      <c r="DP37" s="668"/>
      <c r="DQ37" s="668"/>
      <c r="DR37" s="668"/>
      <c r="DS37" s="668"/>
      <c r="DT37" s="668"/>
      <c r="DU37" s="668"/>
      <c r="DV37" s="669"/>
      <c r="DW37" s="661">
        <v>8.6999999999999993</v>
      </c>
      <c r="DX37" s="670"/>
      <c r="DY37" s="670"/>
      <c r="DZ37" s="670"/>
      <c r="EA37" s="670"/>
      <c r="EB37" s="670"/>
      <c r="EC37" s="697"/>
    </row>
    <row r="38" spans="2:133" ht="11.25" customHeight="1" x14ac:dyDescent="0.15">
      <c r="B38" s="655" t="s">
        <v>332</v>
      </c>
      <c r="C38" s="656"/>
      <c r="D38" s="656"/>
      <c r="E38" s="656"/>
      <c r="F38" s="656"/>
      <c r="G38" s="656"/>
      <c r="H38" s="656"/>
      <c r="I38" s="656"/>
      <c r="J38" s="656"/>
      <c r="K38" s="656"/>
      <c r="L38" s="656"/>
      <c r="M38" s="656"/>
      <c r="N38" s="656"/>
      <c r="O38" s="656"/>
      <c r="P38" s="656"/>
      <c r="Q38" s="657"/>
      <c r="R38" s="658">
        <v>365026</v>
      </c>
      <c r="S38" s="659"/>
      <c r="T38" s="659"/>
      <c r="U38" s="659"/>
      <c r="V38" s="659"/>
      <c r="W38" s="659"/>
      <c r="X38" s="659"/>
      <c r="Y38" s="660"/>
      <c r="Z38" s="684">
        <v>4.8</v>
      </c>
      <c r="AA38" s="684"/>
      <c r="AB38" s="684"/>
      <c r="AC38" s="684"/>
      <c r="AD38" s="685" t="s">
        <v>126</v>
      </c>
      <c r="AE38" s="685"/>
      <c r="AF38" s="685"/>
      <c r="AG38" s="685"/>
      <c r="AH38" s="685"/>
      <c r="AI38" s="685"/>
      <c r="AJ38" s="685"/>
      <c r="AK38" s="685"/>
      <c r="AL38" s="661" t="s">
        <v>126</v>
      </c>
      <c r="AM38" s="662"/>
      <c r="AN38" s="662"/>
      <c r="AO38" s="686"/>
      <c r="AQ38" s="692" t="s">
        <v>333</v>
      </c>
      <c r="AR38" s="693"/>
      <c r="AS38" s="693"/>
      <c r="AT38" s="693"/>
      <c r="AU38" s="693"/>
      <c r="AV38" s="693"/>
      <c r="AW38" s="693"/>
      <c r="AX38" s="693"/>
      <c r="AY38" s="694"/>
      <c r="AZ38" s="658">
        <v>133939</v>
      </c>
      <c r="BA38" s="659"/>
      <c r="BB38" s="659"/>
      <c r="BC38" s="659"/>
      <c r="BD38" s="668"/>
      <c r="BE38" s="668"/>
      <c r="BF38" s="695"/>
      <c r="BG38" s="655" t="s">
        <v>334</v>
      </c>
      <c r="BH38" s="656"/>
      <c r="BI38" s="656"/>
      <c r="BJ38" s="656"/>
      <c r="BK38" s="656"/>
      <c r="BL38" s="656"/>
      <c r="BM38" s="656"/>
      <c r="BN38" s="656"/>
      <c r="BO38" s="656"/>
      <c r="BP38" s="656"/>
      <c r="BQ38" s="656"/>
      <c r="BR38" s="656"/>
      <c r="BS38" s="656"/>
      <c r="BT38" s="656"/>
      <c r="BU38" s="657"/>
      <c r="BV38" s="658">
        <v>1563</v>
      </c>
      <c r="BW38" s="659"/>
      <c r="BX38" s="659"/>
      <c r="BY38" s="659"/>
      <c r="BZ38" s="659"/>
      <c r="CA38" s="659"/>
      <c r="CB38" s="696"/>
      <c r="CD38" s="655" t="s">
        <v>335</v>
      </c>
      <c r="CE38" s="656"/>
      <c r="CF38" s="656"/>
      <c r="CG38" s="656"/>
      <c r="CH38" s="656"/>
      <c r="CI38" s="656"/>
      <c r="CJ38" s="656"/>
      <c r="CK38" s="656"/>
      <c r="CL38" s="656"/>
      <c r="CM38" s="656"/>
      <c r="CN38" s="656"/>
      <c r="CO38" s="656"/>
      <c r="CP38" s="656"/>
      <c r="CQ38" s="657"/>
      <c r="CR38" s="658">
        <v>534141</v>
      </c>
      <c r="CS38" s="659"/>
      <c r="CT38" s="659"/>
      <c r="CU38" s="659"/>
      <c r="CV38" s="659"/>
      <c r="CW38" s="659"/>
      <c r="CX38" s="659"/>
      <c r="CY38" s="660"/>
      <c r="CZ38" s="661">
        <v>7.2</v>
      </c>
      <c r="DA38" s="670"/>
      <c r="DB38" s="670"/>
      <c r="DC38" s="671"/>
      <c r="DD38" s="664">
        <v>462508</v>
      </c>
      <c r="DE38" s="659"/>
      <c r="DF38" s="659"/>
      <c r="DG38" s="659"/>
      <c r="DH38" s="659"/>
      <c r="DI38" s="659"/>
      <c r="DJ38" s="659"/>
      <c r="DK38" s="660"/>
      <c r="DL38" s="664">
        <v>441501</v>
      </c>
      <c r="DM38" s="659"/>
      <c r="DN38" s="659"/>
      <c r="DO38" s="659"/>
      <c r="DP38" s="659"/>
      <c r="DQ38" s="659"/>
      <c r="DR38" s="659"/>
      <c r="DS38" s="659"/>
      <c r="DT38" s="659"/>
      <c r="DU38" s="659"/>
      <c r="DV38" s="660"/>
      <c r="DW38" s="661">
        <v>12.3</v>
      </c>
      <c r="DX38" s="670"/>
      <c r="DY38" s="670"/>
      <c r="DZ38" s="670"/>
      <c r="EA38" s="670"/>
      <c r="EB38" s="670"/>
      <c r="EC38" s="697"/>
    </row>
    <row r="39" spans="2:133" ht="11.25" customHeight="1" x14ac:dyDescent="0.15">
      <c r="B39" s="655" t="s">
        <v>336</v>
      </c>
      <c r="C39" s="656"/>
      <c r="D39" s="656"/>
      <c r="E39" s="656"/>
      <c r="F39" s="656"/>
      <c r="G39" s="656"/>
      <c r="H39" s="656"/>
      <c r="I39" s="656"/>
      <c r="J39" s="656"/>
      <c r="K39" s="656"/>
      <c r="L39" s="656"/>
      <c r="M39" s="656"/>
      <c r="N39" s="656"/>
      <c r="O39" s="656"/>
      <c r="P39" s="656"/>
      <c r="Q39" s="657"/>
      <c r="R39" s="658">
        <v>79783</v>
      </c>
      <c r="S39" s="659"/>
      <c r="T39" s="659"/>
      <c r="U39" s="659"/>
      <c r="V39" s="659"/>
      <c r="W39" s="659"/>
      <c r="X39" s="659"/>
      <c r="Y39" s="660"/>
      <c r="Z39" s="684">
        <v>1</v>
      </c>
      <c r="AA39" s="684"/>
      <c r="AB39" s="684"/>
      <c r="AC39" s="684"/>
      <c r="AD39" s="685">
        <v>3094</v>
      </c>
      <c r="AE39" s="685"/>
      <c r="AF39" s="685"/>
      <c r="AG39" s="685"/>
      <c r="AH39" s="685"/>
      <c r="AI39" s="685"/>
      <c r="AJ39" s="685"/>
      <c r="AK39" s="685"/>
      <c r="AL39" s="661">
        <v>0.1</v>
      </c>
      <c r="AM39" s="662"/>
      <c r="AN39" s="662"/>
      <c r="AO39" s="686"/>
      <c r="AQ39" s="692" t="s">
        <v>337</v>
      </c>
      <c r="AR39" s="693"/>
      <c r="AS39" s="693"/>
      <c r="AT39" s="693"/>
      <c r="AU39" s="693"/>
      <c r="AV39" s="693"/>
      <c r="AW39" s="693"/>
      <c r="AX39" s="693"/>
      <c r="AY39" s="694"/>
      <c r="AZ39" s="658">
        <v>18431</v>
      </c>
      <c r="BA39" s="659"/>
      <c r="BB39" s="659"/>
      <c r="BC39" s="659"/>
      <c r="BD39" s="668"/>
      <c r="BE39" s="668"/>
      <c r="BF39" s="695"/>
      <c r="BG39" s="655" t="s">
        <v>338</v>
      </c>
      <c r="BH39" s="656"/>
      <c r="BI39" s="656"/>
      <c r="BJ39" s="656"/>
      <c r="BK39" s="656"/>
      <c r="BL39" s="656"/>
      <c r="BM39" s="656"/>
      <c r="BN39" s="656"/>
      <c r="BO39" s="656"/>
      <c r="BP39" s="656"/>
      <c r="BQ39" s="656"/>
      <c r="BR39" s="656"/>
      <c r="BS39" s="656"/>
      <c r="BT39" s="656"/>
      <c r="BU39" s="657"/>
      <c r="BV39" s="658">
        <v>2621</v>
      </c>
      <c r="BW39" s="659"/>
      <c r="BX39" s="659"/>
      <c r="BY39" s="659"/>
      <c r="BZ39" s="659"/>
      <c r="CA39" s="659"/>
      <c r="CB39" s="696"/>
      <c r="CD39" s="655" t="s">
        <v>339</v>
      </c>
      <c r="CE39" s="656"/>
      <c r="CF39" s="656"/>
      <c r="CG39" s="656"/>
      <c r="CH39" s="656"/>
      <c r="CI39" s="656"/>
      <c r="CJ39" s="656"/>
      <c r="CK39" s="656"/>
      <c r="CL39" s="656"/>
      <c r="CM39" s="656"/>
      <c r="CN39" s="656"/>
      <c r="CO39" s="656"/>
      <c r="CP39" s="656"/>
      <c r="CQ39" s="657"/>
      <c r="CR39" s="658">
        <v>247238</v>
      </c>
      <c r="CS39" s="668"/>
      <c r="CT39" s="668"/>
      <c r="CU39" s="668"/>
      <c r="CV39" s="668"/>
      <c r="CW39" s="668"/>
      <c r="CX39" s="668"/>
      <c r="CY39" s="669"/>
      <c r="CZ39" s="661">
        <v>3.3</v>
      </c>
      <c r="DA39" s="670"/>
      <c r="DB39" s="670"/>
      <c r="DC39" s="671"/>
      <c r="DD39" s="664">
        <v>189986</v>
      </c>
      <c r="DE39" s="668"/>
      <c r="DF39" s="668"/>
      <c r="DG39" s="668"/>
      <c r="DH39" s="668"/>
      <c r="DI39" s="668"/>
      <c r="DJ39" s="668"/>
      <c r="DK39" s="669"/>
      <c r="DL39" s="664" t="s">
        <v>126</v>
      </c>
      <c r="DM39" s="668"/>
      <c r="DN39" s="668"/>
      <c r="DO39" s="668"/>
      <c r="DP39" s="668"/>
      <c r="DQ39" s="668"/>
      <c r="DR39" s="668"/>
      <c r="DS39" s="668"/>
      <c r="DT39" s="668"/>
      <c r="DU39" s="668"/>
      <c r="DV39" s="669"/>
      <c r="DW39" s="661" t="s">
        <v>126</v>
      </c>
      <c r="DX39" s="670"/>
      <c r="DY39" s="670"/>
      <c r="DZ39" s="670"/>
      <c r="EA39" s="670"/>
      <c r="EB39" s="670"/>
      <c r="EC39" s="697"/>
    </row>
    <row r="40" spans="2:133" ht="11.25" customHeight="1" x14ac:dyDescent="0.15">
      <c r="B40" s="655" t="s">
        <v>340</v>
      </c>
      <c r="C40" s="656"/>
      <c r="D40" s="656"/>
      <c r="E40" s="656"/>
      <c r="F40" s="656"/>
      <c r="G40" s="656"/>
      <c r="H40" s="656"/>
      <c r="I40" s="656"/>
      <c r="J40" s="656"/>
      <c r="K40" s="656"/>
      <c r="L40" s="656"/>
      <c r="M40" s="656"/>
      <c r="N40" s="656"/>
      <c r="O40" s="656"/>
      <c r="P40" s="656"/>
      <c r="Q40" s="657"/>
      <c r="R40" s="658">
        <v>959733</v>
      </c>
      <c r="S40" s="659"/>
      <c r="T40" s="659"/>
      <c r="U40" s="659"/>
      <c r="V40" s="659"/>
      <c r="W40" s="659"/>
      <c r="X40" s="659"/>
      <c r="Y40" s="660"/>
      <c r="Z40" s="684">
        <v>12.6</v>
      </c>
      <c r="AA40" s="684"/>
      <c r="AB40" s="684"/>
      <c r="AC40" s="684"/>
      <c r="AD40" s="685" t="s">
        <v>126</v>
      </c>
      <c r="AE40" s="685"/>
      <c r="AF40" s="685"/>
      <c r="AG40" s="685"/>
      <c r="AH40" s="685"/>
      <c r="AI40" s="685"/>
      <c r="AJ40" s="685"/>
      <c r="AK40" s="685"/>
      <c r="AL40" s="661" t="s">
        <v>126</v>
      </c>
      <c r="AM40" s="662"/>
      <c r="AN40" s="662"/>
      <c r="AO40" s="686"/>
      <c r="AQ40" s="692" t="s">
        <v>341</v>
      </c>
      <c r="AR40" s="693"/>
      <c r="AS40" s="693"/>
      <c r="AT40" s="693"/>
      <c r="AU40" s="693"/>
      <c r="AV40" s="693"/>
      <c r="AW40" s="693"/>
      <c r="AX40" s="693"/>
      <c r="AY40" s="694"/>
      <c r="AZ40" s="658" t="s">
        <v>126</v>
      </c>
      <c r="BA40" s="659"/>
      <c r="BB40" s="659"/>
      <c r="BC40" s="659"/>
      <c r="BD40" s="668"/>
      <c r="BE40" s="668"/>
      <c r="BF40" s="695"/>
      <c r="BG40" s="698" t="s">
        <v>342</v>
      </c>
      <c r="BH40" s="699"/>
      <c r="BI40" s="699"/>
      <c r="BJ40" s="699"/>
      <c r="BK40" s="699"/>
      <c r="BL40" s="359"/>
      <c r="BM40" s="656" t="s">
        <v>343</v>
      </c>
      <c r="BN40" s="656"/>
      <c r="BO40" s="656"/>
      <c r="BP40" s="656"/>
      <c r="BQ40" s="656"/>
      <c r="BR40" s="656"/>
      <c r="BS40" s="656"/>
      <c r="BT40" s="656"/>
      <c r="BU40" s="657"/>
      <c r="BV40" s="658">
        <v>71</v>
      </c>
      <c r="BW40" s="659"/>
      <c r="BX40" s="659"/>
      <c r="BY40" s="659"/>
      <c r="BZ40" s="659"/>
      <c r="CA40" s="659"/>
      <c r="CB40" s="696"/>
      <c r="CD40" s="655" t="s">
        <v>344</v>
      </c>
      <c r="CE40" s="656"/>
      <c r="CF40" s="656"/>
      <c r="CG40" s="656"/>
      <c r="CH40" s="656"/>
      <c r="CI40" s="656"/>
      <c r="CJ40" s="656"/>
      <c r="CK40" s="656"/>
      <c r="CL40" s="656"/>
      <c r="CM40" s="656"/>
      <c r="CN40" s="656"/>
      <c r="CO40" s="656"/>
      <c r="CP40" s="656"/>
      <c r="CQ40" s="657"/>
      <c r="CR40" s="658">
        <v>174052</v>
      </c>
      <c r="CS40" s="659"/>
      <c r="CT40" s="659"/>
      <c r="CU40" s="659"/>
      <c r="CV40" s="659"/>
      <c r="CW40" s="659"/>
      <c r="CX40" s="659"/>
      <c r="CY40" s="660"/>
      <c r="CZ40" s="661">
        <v>2.2999999999999998</v>
      </c>
      <c r="DA40" s="670"/>
      <c r="DB40" s="670"/>
      <c r="DC40" s="671"/>
      <c r="DD40" s="664">
        <v>35452</v>
      </c>
      <c r="DE40" s="659"/>
      <c r="DF40" s="659"/>
      <c r="DG40" s="659"/>
      <c r="DH40" s="659"/>
      <c r="DI40" s="659"/>
      <c r="DJ40" s="659"/>
      <c r="DK40" s="660"/>
      <c r="DL40" s="664">
        <v>5452</v>
      </c>
      <c r="DM40" s="659"/>
      <c r="DN40" s="659"/>
      <c r="DO40" s="659"/>
      <c r="DP40" s="659"/>
      <c r="DQ40" s="659"/>
      <c r="DR40" s="659"/>
      <c r="DS40" s="659"/>
      <c r="DT40" s="659"/>
      <c r="DU40" s="659"/>
      <c r="DV40" s="660"/>
      <c r="DW40" s="661">
        <v>0.2</v>
      </c>
      <c r="DX40" s="670"/>
      <c r="DY40" s="670"/>
      <c r="DZ40" s="670"/>
      <c r="EA40" s="670"/>
      <c r="EB40" s="670"/>
      <c r="EC40" s="697"/>
    </row>
    <row r="41" spans="2:133" ht="11.25" customHeight="1" x14ac:dyDescent="0.15">
      <c r="B41" s="655" t="s">
        <v>345</v>
      </c>
      <c r="C41" s="656"/>
      <c r="D41" s="656"/>
      <c r="E41" s="656"/>
      <c r="F41" s="656"/>
      <c r="G41" s="656"/>
      <c r="H41" s="656"/>
      <c r="I41" s="656"/>
      <c r="J41" s="656"/>
      <c r="K41" s="656"/>
      <c r="L41" s="656"/>
      <c r="M41" s="656"/>
      <c r="N41" s="656"/>
      <c r="O41" s="656"/>
      <c r="P41" s="656"/>
      <c r="Q41" s="657"/>
      <c r="R41" s="658" t="s">
        <v>126</v>
      </c>
      <c r="S41" s="659"/>
      <c r="T41" s="659"/>
      <c r="U41" s="659"/>
      <c r="V41" s="659"/>
      <c r="W41" s="659"/>
      <c r="X41" s="659"/>
      <c r="Y41" s="660"/>
      <c r="Z41" s="684" t="s">
        <v>126</v>
      </c>
      <c r="AA41" s="684"/>
      <c r="AB41" s="684"/>
      <c r="AC41" s="684"/>
      <c r="AD41" s="685" t="s">
        <v>126</v>
      </c>
      <c r="AE41" s="685"/>
      <c r="AF41" s="685"/>
      <c r="AG41" s="685"/>
      <c r="AH41" s="685"/>
      <c r="AI41" s="685"/>
      <c r="AJ41" s="685"/>
      <c r="AK41" s="685"/>
      <c r="AL41" s="661" t="s">
        <v>126</v>
      </c>
      <c r="AM41" s="662"/>
      <c r="AN41" s="662"/>
      <c r="AO41" s="686"/>
      <c r="AQ41" s="692" t="s">
        <v>346</v>
      </c>
      <c r="AR41" s="693"/>
      <c r="AS41" s="693"/>
      <c r="AT41" s="693"/>
      <c r="AU41" s="693"/>
      <c r="AV41" s="693"/>
      <c r="AW41" s="693"/>
      <c r="AX41" s="693"/>
      <c r="AY41" s="694"/>
      <c r="AZ41" s="658">
        <v>88594</v>
      </c>
      <c r="BA41" s="659"/>
      <c r="BB41" s="659"/>
      <c r="BC41" s="659"/>
      <c r="BD41" s="668"/>
      <c r="BE41" s="668"/>
      <c r="BF41" s="695"/>
      <c r="BG41" s="698"/>
      <c r="BH41" s="699"/>
      <c r="BI41" s="699"/>
      <c r="BJ41" s="699"/>
      <c r="BK41" s="699"/>
      <c r="BL41" s="359"/>
      <c r="BM41" s="656" t="s">
        <v>347</v>
      </c>
      <c r="BN41" s="656"/>
      <c r="BO41" s="656"/>
      <c r="BP41" s="656"/>
      <c r="BQ41" s="656"/>
      <c r="BR41" s="656"/>
      <c r="BS41" s="656"/>
      <c r="BT41" s="656"/>
      <c r="BU41" s="657"/>
      <c r="BV41" s="658" t="s">
        <v>126</v>
      </c>
      <c r="BW41" s="659"/>
      <c r="BX41" s="659"/>
      <c r="BY41" s="659"/>
      <c r="BZ41" s="659"/>
      <c r="CA41" s="659"/>
      <c r="CB41" s="696"/>
      <c r="CD41" s="655" t="s">
        <v>348</v>
      </c>
      <c r="CE41" s="656"/>
      <c r="CF41" s="656"/>
      <c r="CG41" s="656"/>
      <c r="CH41" s="656"/>
      <c r="CI41" s="656"/>
      <c r="CJ41" s="656"/>
      <c r="CK41" s="656"/>
      <c r="CL41" s="656"/>
      <c r="CM41" s="656"/>
      <c r="CN41" s="656"/>
      <c r="CO41" s="656"/>
      <c r="CP41" s="656"/>
      <c r="CQ41" s="657"/>
      <c r="CR41" s="658" t="s">
        <v>126</v>
      </c>
      <c r="CS41" s="668"/>
      <c r="CT41" s="668"/>
      <c r="CU41" s="668"/>
      <c r="CV41" s="668"/>
      <c r="CW41" s="668"/>
      <c r="CX41" s="668"/>
      <c r="CY41" s="669"/>
      <c r="CZ41" s="661" t="s">
        <v>126</v>
      </c>
      <c r="DA41" s="670"/>
      <c r="DB41" s="670"/>
      <c r="DC41" s="671"/>
      <c r="DD41" s="664" t="s">
        <v>126</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349</v>
      </c>
      <c r="C42" s="656"/>
      <c r="D42" s="656"/>
      <c r="E42" s="656"/>
      <c r="F42" s="656"/>
      <c r="G42" s="656"/>
      <c r="H42" s="656"/>
      <c r="I42" s="656"/>
      <c r="J42" s="656"/>
      <c r="K42" s="656"/>
      <c r="L42" s="656"/>
      <c r="M42" s="656"/>
      <c r="N42" s="656"/>
      <c r="O42" s="656"/>
      <c r="P42" s="656"/>
      <c r="Q42" s="657"/>
      <c r="R42" s="658" t="s">
        <v>126</v>
      </c>
      <c r="S42" s="659"/>
      <c r="T42" s="659"/>
      <c r="U42" s="659"/>
      <c r="V42" s="659"/>
      <c r="W42" s="659"/>
      <c r="X42" s="659"/>
      <c r="Y42" s="660"/>
      <c r="Z42" s="684" t="s">
        <v>126</v>
      </c>
      <c r="AA42" s="684"/>
      <c r="AB42" s="684"/>
      <c r="AC42" s="684"/>
      <c r="AD42" s="685" t="s">
        <v>126</v>
      </c>
      <c r="AE42" s="685"/>
      <c r="AF42" s="685"/>
      <c r="AG42" s="685"/>
      <c r="AH42" s="685"/>
      <c r="AI42" s="685"/>
      <c r="AJ42" s="685"/>
      <c r="AK42" s="685"/>
      <c r="AL42" s="661" t="s">
        <v>126</v>
      </c>
      <c r="AM42" s="662"/>
      <c r="AN42" s="662"/>
      <c r="AO42" s="686"/>
      <c r="AQ42" s="689" t="s">
        <v>350</v>
      </c>
      <c r="AR42" s="690"/>
      <c r="AS42" s="690"/>
      <c r="AT42" s="690"/>
      <c r="AU42" s="690"/>
      <c r="AV42" s="690"/>
      <c r="AW42" s="690"/>
      <c r="AX42" s="690"/>
      <c r="AY42" s="691"/>
      <c r="AZ42" s="638">
        <v>237273</v>
      </c>
      <c r="BA42" s="672"/>
      <c r="BB42" s="672"/>
      <c r="BC42" s="672"/>
      <c r="BD42" s="639"/>
      <c r="BE42" s="639"/>
      <c r="BF42" s="687"/>
      <c r="BG42" s="700"/>
      <c r="BH42" s="701"/>
      <c r="BI42" s="701"/>
      <c r="BJ42" s="701"/>
      <c r="BK42" s="701"/>
      <c r="BL42" s="357"/>
      <c r="BM42" s="636" t="s">
        <v>351</v>
      </c>
      <c r="BN42" s="636"/>
      <c r="BO42" s="636"/>
      <c r="BP42" s="636"/>
      <c r="BQ42" s="636"/>
      <c r="BR42" s="636"/>
      <c r="BS42" s="636"/>
      <c r="BT42" s="636"/>
      <c r="BU42" s="637"/>
      <c r="BV42" s="638">
        <v>337</v>
      </c>
      <c r="BW42" s="672"/>
      <c r="BX42" s="672"/>
      <c r="BY42" s="672"/>
      <c r="BZ42" s="672"/>
      <c r="CA42" s="672"/>
      <c r="CB42" s="688"/>
      <c r="CD42" s="655" t="s">
        <v>352</v>
      </c>
      <c r="CE42" s="656"/>
      <c r="CF42" s="656"/>
      <c r="CG42" s="656"/>
      <c r="CH42" s="656"/>
      <c r="CI42" s="656"/>
      <c r="CJ42" s="656"/>
      <c r="CK42" s="656"/>
      <c r="CL42" s="656"/>
      <c r="CM42" s="656"/>
      <c r="CN42" s="656"/>
      <c r="CO42" s="656"/>
      <c r="CP42" s="656"/>
      <c r="CQ42" s="657"/>
      <c r="CR42" s="658">
        <v>1488644</v>
      </c>
      <c r="CS42" s="668"/>
      <c r="CT42" s="668"/>
      <c r="CU42" s="668"/>
      <c r="CV42" s="668"/>
      <c r="CW42" s="668"/>
      <c r="CX42" s="668"/>
      <c r="CY42" s="669"/>
      <c r="CZ42" s="661">
        <v>20</v>
      </c>
      <c r="DA42" s="670"/>
      <c r="DB42" s="670"/>
      <c r="DC42" s="671"/>
      <c r="DD42" s="664">
        <v>399614</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353</v>
      </c>
      <c r="C43" s="656"/>
      <c r="D43" s="656"/>
      <c r="E43" s="656"/>
      <c r="F43" s="656"/>
      <c r="G43" s="656"/>
      <c r="H43" s="656"/>
      <c r="I43" s="656"/>
      <c r="J43" s="656"/>
      <c r="K43" s="656"/>
      <c r="L43" s="656"/>
      <c r="M43" s="656"/>
      <c r="N43" s="656"/>
      <c r="O43" s="656"/>
      <c r="P43" s="656"/>
      <c r="Q43" s="657"/>
      <c r="R43" s="658">
        <v>239633</v>
      </c>
      <c r="S43" s="659"/>
      <c r="T43" s="659"/>
      <c r="U43" s="659"/>
      <c r="V43" s="659"/>
      <c r="W43" s="659"/>
      <c r="X43" s="659"/>
      <c r="Y43" s="660"/>
      <c r="Z43" s="684">
        <v>3.2</v>
      </c>
      <c r="AA43" s="684"/>
      <c r="AB43" s="684"/>
      <c r="AC43" s="684"/>
      <c r="AD43" s="685" t="s">
        <v>126</v>
      </c>
      <c r="AE43" s="685"/>
      <c r="AF43" s="685"/>
      <c r="AG43" s="685"/>
      <c r="AH43" s="685"/>
      <c r="AI43" s="685"/>
      <c r="AJ43" s="685"/>
      <c r="AK43" s="685"/>
      <c r="AL43" s="661" t="s">
        <v>126</v>
      </c>
      <c r="AM43" s="662"/>
      <c r="AN43" s="662"/>
      <c r="AO43" s="686"/>
      <c r="CD43" s="655" t="s">
        <v>354</v>
      </c>
      <c r="CE43" s="656"/>
      <c r="CF43" s="656"/>
      <c r="CG43" s="656"/>
      <c r="CH43" s="656"/>
      <c r="CI43" s="656"/>
      <c r="CJ43" s="656"/>
      <c r="CK43" s="656"/>
      <c r="CL43" s="656"/>
      <c r="CM43" s="656"/>
      <c r="CN43" s="656"/>
      <c r="CO43" s="656"/>
      <c r="CP43" s="656"/>
      <c r="CQ43" s="657"/>
      <c r="CR43" s="658" t="s">
        <v>126</v>
      </c>
      <c r="CS43" s="668"/>
      <c r="CT43" s="668"/>
      <c r="CU43" s="668"/>
      <c r="CV43" s="668"/>
      <c r="CW43" s="668"/>
      <c r="CX43" s="668"/>
      <c r="CY43" s="669"/>
      <c r="CZ43" s="661" t="s">
        <v>126</v>
      </c>
      <c r="DA43" s="670"/>
      <c r="DB43" s="670"/>
      <c r="DC43" s="671"/>
      <c r="DD43" s="664" t="s">
        <v>126</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355</v>
      </c>
      <c r="C44" s="636"/>
      <c r="D44" s="636"/>
      <c r="E44" s="636"/>
      <c r="F44" s="636"/>
      <c r="G44" s="636"/>
      <c r="H44" s="636"/>
      <c r="I44" s="636"/>
      <c r="J44" s="636"/>
      <c r="K44" s="636"/>
      <c r="L44" s="636"/>
      <c r="M44" s="636"/>
      <c r="N44" s="636"/>
      <c r="O44" s="636"/>
      <c r="P44" s="636"/>
      <c r="Q44" s="637"/>
      <c r="R44" s="638">
        <v>7602904</v>
      </c>
      <c r="S44" s="672"/>
      <c r="T44" s="672"/>
      <c r="U44" s="672"/>
      <c r="V44" s="672"/>
      <c r="W44" s="672"/>
      <c r="X44" s="672"/>
      <c r="Y44" s="673"/>
      <c r="Z44" s="674">
        <v>100</v>
      </c>
      <c r="AA44" s="674"/>
      <c r="AB44" s="674"/>
      <c r="AC44" s="674"/>
      <c r="AD44" s="675">
        <v>3347635</v>
      </c>
      <c r="AE44" s="675"/>
      <c r="AF44" s="675"/>
      <c r="AG44" s="675"/>
      <c r="AH44" s="675"/>
      <c r="AI44" s="675"/>
      <c r="AJ44" s="675"/>
      <c r="AK44" s="675"/>
      <c r="AL44" s="641">
        <v>100</v>
      </c>
      <c r="AM44" s="676"/>
      <c r="AN44" s="676"/>
      <c r="AO44" s="677"/>
      <c r="CD44" s="678" t="s">
        <v>302</v>
      </c>
      <c r="CE44" s="679"/>
      <c r="CF44" s="655" t="s">
        <v>356</v>
      </c>
      <c r="CG44" s="656"/>
      <c r="CH44" s="656"/>
      <c r="CI44" s="656"/>
      <c r="CJ44" s="656"/>
      <c r="CK44" s="656"/>
      <c r="CL44" s="656"/>
      <c r="CM44" s="656"/>
      <c r="CN44" s="656"/>
      <c r="CO44" s="656"/>
      <c r="CP44" s="656"/>
      <c r="CQ44" s="657"/>
      <c r="CR44" s="658">
        <v>1355177</v>
      </c>
      <c r="CS44" s="659"/>
      <c r="CT44" s="659"/>
      <c r="CU44" s="659"/>
      <c r="CV44" s="659"/>
      <c r="CW44" s="659"/>
      <c r="CX44" s="659"/>
      <c r="CY44" s="660"/>
      <c r="CZ44" s="661">
        <v>18.2</v>
      </c>
      <c r="DA44" s="662"/>
      <c r="DB44" s="662"/>
      <c r="DC44" s="663"/>
      <c r="DD44" s="664">
        <v>362433</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357</v>
      </c>
      <c r="CG45" s="656"/>
      <c r="CH45" s="656"/>
      <c r="CI45" s="656"/>
      <c r="CJ45" s="656"/>
      <c r="CK45" s="656"/>
      <c r="CL45" s="656"/>
      <c r="CM45" s="656"/>
      <c r="CN45" s="656"/>
      <c r="CO45" s="656"/>
      <c r="CP45" s="656"/>
      <c r="CQ45" s="657"/>
      <c r="CR45" s="658">
        <v>355141</v>
      </c>
      <c r="CS45" s="668"/>
      <c r="CT45" s="668"/>
      <c r="CU45" s="668"/>
      <c r="CV45" s="668"/>
      <c r="CW45" s="668"/>
      <c r="CX45" s="668"/>
      <c r="CY45" s="669"/>
      <c r="CZ45" s="661">
        <v>4.8</v>
      </c>
      <c r="DA45" s="670"/>
      <c r="DB45" s="670"/>
      <c r="DC45" s="671"/>
      <c r="DD45" s="664">
        <v>14286</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358</v>
      </c>
      <c r="CD46" s="680"/>
      <c r="CE46" s="681"/>
      <c r="CF46" s="655" t="s">
        <v>359</v>
      </c>
      <c r="CG46" s="656"/>
      <c r="CH46" s="656"/>
      <c r="CI46" s="656"/>
      <c r="CJ46" s="656"/>
      <c r="CK46" s="656"/>
      <c r="CL46" s="656"/>
      <c r="CM46" s="656"/>
      <c r="CN46" s="656"/>
      <c r="CO46" s="656"/>
      <c r="CP46" s="656"/>
      <c r="CQ46" s="657"/>
      <c r="CR46" s="658">
        <v>1000036</v>
      </c>
      <c r="CS46" s="659"/>
      <c r="CT46" s="659"/>
      <c r="CU46" s="659"/>
      <c r="CV46" s="659"/>
      <c r="CW46" s="659"/>
      <c r="CX46" s="659"/>
      <c r="CY46" s="660"/>
      <c r="CZ46" s="661">
        <v>13.4</v>
      </c>
      <c r="DA46" s="662"/>
      <c r="DB46" s="662"/>
      <c r="DC46" s="663"/>
      <c r="DD46" s="664">
        <v>348147</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360</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361</v>
      </c>
      <c r="CG47" s="656"/>
      <c r="CH47" s="656"/>
      <c r="CI47" s="656"/>
      <c r="CJ47" s="656"/>
      <c r="CK47" s="656"/>
      <c r="CL47" s="656"/>
      <c r="CM47" s="656"/>
      <c r="CN47" s="656"/>
      <c r="CO47" s="656"/>
      <c r="CP47" s="656"/>
      <c r="CQ47" s="657"/>
      <c r="CR47" s="658">
        <v>133467</v>
      </c>
      <c r="CS47" s="668"/>
      <c r="CT47" s="668"/>
      <c r="CU47" s="668"/>
      <c r="CV47" s="668"/>
      <c r="CW47" s="668"/>
      <c r="CX47" s="668"/>
      <c r="CY47" s="669"/>
      <c r="CZ47" s="661">
        <v>1.8</v>
      </c>
      <c r="DA47" s="670"/>
      <c r="DB47" s="670"/>
      <c r="DC47" s="671"/>
      <c r="DD47" s="664">
        <v>37181</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362</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363</v>
      </c>
      <c r="CG48" s="656"/>
      <c r="CH48" s="656"/>
      <c r="CI48" s="656"/>
      <c r="CJ48" s="656"/>
      <c r="CK48" s="656"/>
      <c r="CL48" s="656"/>
      <c r="CM48" s="656"/>
      <c r="CN48" s="656"/>
      <c r="CO48" s="656"/>
      <c r="CP48" s="656"/>
      <c r="CQ48" s="657"/>
      <c r="CR48" s="658" t="s">
        <v>126</v>
      </c>
      <c r="CS48" s="659"/>
      <c r="CT48" s="659"/>
      <c r="CU48" s="659"/>
      <c r="CV48" s="659"/>
      <c r="CW48" s="659"/>
      <c r="CX48" s="659"/>
      <c r="CY48" s="660"/>
      <c r="CZ48" s="661" t="s">
        <v>126</v>
      </c>
      <c r="DA48" s="662"/>
      <c r="DB48" s="662"/>
      <c r="DC48" s="663"/>
      <c r="DD48" s="664" t="s">
        <v>126</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364</v>
      </c>
      <c r="CE49" s="636"/>
      <c r="CF49" s="636"/>
      <c r="CG49" s="636"/>
      <c r="CH49" s="636"/>
      <c r="CI49" s="636"/>
      <c r="CJ49" s="636"/>
      <c r="CK49" s="636"/>
      <c r="CL49" s="636"/>
      <c r="CM49" s="636"/>
      <c r="CN49" s="636"/>
      <c r="CO49" s="636"/>
      <c r="CP49" s="636"/>
      <c r="CQ49" s="637"/>
      <c r="CR49" s="638">
        <v>7445299</v>
      </c>
      <c r="CS49" s="639"/>
      <c r="CT49" s="639"/>
      <c r="CU49" s="639"/>
      <c r="CV49" s="639"/>
      <c r="CW49" s="639"/>
      <c r="CX49" s="639"/>
      <c r="CY49" s="640"/>
      <c r="CZ49" s="641">
        <v>100</v>
      </c>
      <c r="DA49" s="642"/>
      <c r="DB49" s="642"/>
      <c r="DC49" s="643"/>
      <c r="DD49" s="644">
        <v>4262191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vXrBdl9VfDYNu49zbcg56ULCwTS0+5061+OAziUB8X0a2e09ZMrmYRyQHuq0v0jYEkVWD5/riddna/c3Y1wDFw==" saltValue="vOV5kEfJur0B0MAvbHq26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69" sqref="AP69:AT6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365</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366</v>
      </c>
      <c r="DK2" s="1124"/>
      <c r="DL2" s="1124"/>
      <c r="DM2" s="1124"/>
      <c r="DN2" s="1124"/>
      <c r="DO2" s="1125"/>
      <c r="DP2" s="219"/>
      <c r="DQ2" s="1123" t="s">
        <v>367</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368</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369</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370</v>
      </c>
      <c r="B5" s="1028"/>
      <c r="C5" s="1028"/>
      <c r="D5" s="1028"/>
      <c r="E5" s="1028"/>
      <c r="F5" s="1028"/>
      <c r="G5" s="1028"/>
      <c r="H5" s="1028"/>
      <c r="I5" s="1028"/>
      <c r="J5" s="1028"/>
      <c r="K5" s="1028"/>
      <c r="L5" s="1028"/>
      <c r="M5" s="1028"/>
      <c r="N5" s="1028"/>
      <c r="O5" s="1028"/>
      <c r="P5" s="1029"/>
      <c r="Q5" s="1033" t="s">
        <v>371</v>
      </c>
      <c r="R5" s="1034"/>
      <c r="S5" s="1034"/>
      <c r="T5" s="1034"/>
      <c r="U5" s="1035"/>
      <c r="V5" s="1033" t="s">
        <v>372</v>
      </c>
      <c r="W5" s="1034"/>
      <c r="X5" s="1034"/>
      <c r="Y5" s="1034"/>
      <c r="Z5" s="1035"/>
      <c r="AA5" s="1033" t="s">
        <v>373</v>
      </c>
      <c r="AB5" s="1034"/>
      <c r="AC5" s="1034"/>
      <c r="AD5" s="1034"/>
      <c r="AE5" s="1034"/>
      <c r="AF5" s="1126" t="s">
        <v>374</v>
      </c>
      <c r="AG5" s="1034"/>
      <c r="AH5" s="1034"/>
      <c r="AI5" s="1034"/>
      <c r="AJ5" s="1047"/>
      <c r="AK5" s="1034" t="s">
        <v>375</v>
      </c>
      <c r="AL5" s="1034"/>
      <c r="AM5" s="1034"/>
      <c r="AN5" s="1034"/>
      <c r="AO5" s="1035"/>
      <c r="AP5" s="1033" t="s">
        <v>376</v>
      </c>
      <c r="AQ5" s="1034"/>
      <c r="AR5" s="1034"/>
      <c r="AS5" s="1034"/>
      <c r="AT5" s="1035"/>
      <c r="AU5" s="1033" t="s">
        <v>377</v>
      </c>
      <c r="AV5" s="1034"/>
      <c r="AW5" s="1034"/>
      <c r="AX5" s="1034"/>
      <c r="AY5" s="1047"/>
      <c r="AZ5" s="223"/>
      <c r="BA5" s="223"/>
      <c r="BB5" s="223"/>
      <c r="BC5" s="223"/>
      <c r="BD5" s="223"/>
      <c r="BE5" s="224"/>
      <c r="BF5" s="224"/>
      <c r="BG5" s="224"/>
      <c r="BH5" s="224"/>
      <c r="BI5" s="224"/>
      <c r="BJ5" s="224"/>
      <c r="BK5" s="224"/>
      <c r="BL5" s="224"/>
      <c r="BM5" s="224"/>
      <c r="BN5" s="224"/>
      <c r="BO5" s="224"/>
      <c r="BP5" s="224"/>
      <c r="BQ5" s="1027" t="s">
        <v>378</v>
      </c>
      <c r="BR5" s="1028"/>
      <c r="BS5" s="1028"/>
      <c r="BT5" s="1028"/>
      <c r="BU5" s="1028"/>
      <c r="BV5" s="1028"/>
      <c r="BW5" s="1028"/>
      <c r="BX5" s="1028"/>
      <c r="BY5" s="1028"/>
      <c r="BZ5" s="1028"/>
      <c r="CA5" s="1028"/>
      <c r="CB5" s="1028"/>
      <c r="CC5" s="1028"/>
      <c r="CD5" s="1028"/>
      <c r="CE5" s="1028"/>
      <c r="CF5" s="1028"/>
      <c r="CG5" s="1029"/>
      <c r="CH5" s="1033" t="s">
        <v>379</v>
      </c>
      <c r="CI5" s="1034"/>
      <c r="CJ5" s="1034"/>
      <c r="CK5" s="1034"/>
      <c r="CL5" s="1035"/>
      <c r="CM5" s="1033" t="s">
        <v>380</v>
      </c>
      <c r="CN5" s="1034"/>
      <c r="CO5" s="1034"/>
      <c r="CP5" s="1034"/>
      <c r="CQ5" s="1035"/>
      <c r="CR5" s="1033" t="s">
        <v>381</v>
      </c>
      <c r="CS5" s="1034"/>
      <c r="CT5" s="1034"/>
      <c r="CU5" s="1034"/>
      <c r="CV5" s="1035"/>
      <c r="CW5" s="1033" t="s">
        <v>382</v>
      </c>
      <c r="CX5" s="1034"/>
      <c r="CY5" s="1034"/>
      <c r="CZ5" s="1034"/>
      <c r="DA5" s="1035"/>
      <c r="DB5" s="1033" t="s">
        <v>383</v>
      </c>
      <c r="DC5" s="1034"/>
      <c r="DD5" s="1034"/>
      <c r="DE5" s="1034"/>
      <c r="DF5" s="1035"/>
      <c r="DG5" s="1116" t="s">
        <v>384</v>
      </c>
      <c r="DH5" s="1117"/>
      <c r="DI5" s="1117"/>
      <c r="DJ5" s="1117"/>
      <c r="DK5" s="1118"/>
      <c r="DL5" s="1116" t="s">
        <v>385</v>
      </c>
      <c r="DM5" s="1117"/>
      <c r="DN5" s="1117"/>
      <c r="DO5" s="1117"/>
      <c r="DP5" s="1118"/>
      <c r="DQ5" s="1033" t="s">
        <v>386</v>
      </c>
      <c r="DR5" s="1034"/>
      <c r="DS5" s="1034"/>
      <c r="DT5" s="1034"/>
      <c r="DU5" s="1035"/>
      <c r="DV5" s="1033" t="s">
        <v>377</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387</v>
      </c>
      <c r="C7" s="1080"/>
      <c r="D7" s="1080"/>
      <c r="E7" s="1080"/>
      <c r="F7" s="1080"/>
      <c r="G7" s="1080"/>
      <c r="H7" s="1080"/>
      <c r="I7" s="1080"/>
      <c r="J7" s="1080"/>
      <c r="K7" s="1080"/>
      <c r="L7" s="1080"/>
      <c r="M7" s="1080"/>
      <c r="N7" s="1080"/>
      <c r="O7" s="1080"/>
      <c r="P7" s="1081"/>
      <c r="Q7" s="1134">
        <v>7431</v>
      </c>
      <c r="R7" s="1135"/>
      <c r="S7" s="1135"/>
      <c r="T7" s="1135"/>
      <c r="U7" s="1135"/>
      <c r="V7" s="1135">
        <v>7279</v>
      </c>
      <c r="W7" s="1135"/>
      <c r="X7" s="1135"/>
      <c r="Y7" s="1135"/>
      <c r="Z7" s="1135"/>
      <c r="AA7" s="1135">
        <v>152</v>
      </c>
      <c r="AB7" s="1135"/>
      <c r="AC7" s="1135"/>
      <c r="AD7" s="1135"/>
      <c r="AE7" s="1136"/>
      <c r="AF7" s="1137">
        <v>126</v>
      </c>
      <c r="AG7" s="1138"/>
      <c r="AH7" s="1138"/>
      <c r="AI7" s="1138"/>
      <c r="AJ7" s="1139"/>
      <c r="AK7" s="1140">
        <v>271</v>
      </c>
      <c r="AL7" s="1141"/>
      <c r="AM7" s="1141"/>
      <c r="AN7" s="1141"/>
      <c r="AO7" s="1141"/>
      <c r="AP7" s="1141">
        <v>5875</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c r="BT7" s="1132"/>
      <c r="BU7" s="1132"/>
      <c r="BV7" s="1132"/>
      <c r="BW7" s="1132"/>
      <c r="BX7" s="1132"/>
      <c r="BY7" s="1132"/>
      <c r="BZ7" s="1132"/>
      <c r="CA7" s="1132"/>
      <c r="CB7" s="1132"/>
      <c r="CC7" s="1132"/>
      <c r="CD7" s="1132"/>
      <c r="CE7" s="1132"/>
      <c r="CF7" s="1132"/>
      <c r="CG7" s="1144"/>
      <c r="CH7" s="1128"/>
      <c r="CI7" s="1129"/>
      <c r="CJ7" s="1129"/>
      <c r="CK7" s="1129"/>
      <c r="CL7" s="1130"/>
      <c r="CM7" s="1128"/>
      <c r="CN7" s="1129"/>
      <c r="CO7" s="1129"/>
      <c r="CP7" s="1129"/>
      <c r="CQ7" s="1130"/>
      <c r="CR7" s="1128"/>
      <c r="CS7" s="1129"/>
      <c r="CT7" s="1129"/>
      <c r="CU7" s="1129"/>
      <c r="CV7" s="1130"/>
      <c r="CW7" s="1128"/>
      <c r="CX7" s="1129"/>
      <c r="CY7" s="1129"/>
      <c r="CZ7" s="1129"/>
      <c r="DA7" s="1130"/>
      <c r="DB7" s="1128"/>
      <c r="DC7" s="1129"/>
      <c r="DD7" s="1129"/>
      <c r="DE7" s="1129"/>
      <c r="DF7" s="1130"/>
      <c r="DG7" s="1128"/>
      <c r="DH7" s="1129"/>
      <c r="DI7" s="1129"/>
      <c r="DJ7" s="1129"/>
      <c r="DK7" s="1130"/>
      <c r="DL7" s="1128"/>
      <c r="DM7" s="1129"/>
      <c r="DN7" s="1129"/>
      <c r="DO7" s="1129"/>
      <c r="DP7" s="1130"/>
      <c r="DQ7" s="1128"/>
      <c r="DR7" s="1129"/>
      <c r="DS7" s="1129"/>
      <c r="DT7" s="1129"/>
      <c r="DU7" s="1130"/>
      <c r="DV7" s="1131"/>
      <c r="DW7" s="1132"/>
      <c r="DX7" s="1132"/>
      <c r="DY7" s="1132"/>
      <c r="DZ7" s="1133"/>
      <c r="EA7" s="225"/>
    </row>
    <row r="8" spans="1:131" s="226" customFormat="1" ht="26.25" customHeight="1" x14ac:dyDescent="0.15">
      <c r="A8" s="229">
        <v>2</v>
      </c>
      <c r="B8" s="1062" t="s">
        <v>388</v>
      </c>
      <c r="C8" s="1063"/>
      <c r="D8" s="1063"/>
      <c r="E8" s="1063"/>
      <c r="F8" s="1063"/>
      <c r="G8" s="1063"/>
      <c r="H8" s="1063"/>
      <c r="I8" s="1063"/>
      <c r="J8" s="1063"/>
      <c r="K8" s="1063"/>
      <c r="L8" s="1063"/>
      <c r="M8" s="1063"/>
      <c r="N8" s="1063"/>
      <c r="O8" s="1063"/>
      <c r="P8" s="1064"/>
      <c r="Q8" s="1070">
        <v>0</v>
      </c>
      <c r="R8" s="1071"/>
      <c r="S8" s="1071"/>
      <c r="T8" s="1071"/>
      <c r="U8" s="1071"/>
      <c r="V8" s="1071">
        <v>0</v>
      </c>
      <c r="W8" s="1071"/>
      <c r="X8" s="1071"/>
      <c r="Y8" s="1071"/>
      <c r="Z8" s="1071"/>
      <c r="AA8" s="1071">
        <v>0</v>
      </c>
      <c r="AB8" s="1071"/>
      <c r="AC8" s="1071"/>
      <c r="AD8" s="1071"/>
      <c r="AE8" s="1072"/>
      <c r="AF8" s="1067">
        <v>0</v>
      </c>
      <c r="AG8" s="1068"/>
      <c r="AH8" s="1068"/>
      <c r="AI8" s="1068"/>
      <c r="AJ8" s="1069"/>
      <c r="AK8" s="1112" t="s">
        <v>603</v>
      </c>
      <c r="AL8" s="1113"/>
      <c r="AM8" s="1113"/>
      <c r="AN8" s="1113"/>
      <c r="AO8" s="1113"/>
      <c r="AP8" s="1113" t="s">
        <v>603</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t="s">
        <v>389</v>
      </c>
      <c r="C9" s="1063"/>
      <c r="D9" s="1063"/>
      <c r="E9" s="1063"/>
      <c r="F9" s="1063"/>
      <c r="G9" s="1063"/>
      <c r="H9" s="1063"/>
      <c r="I9" s="1063"/>
      <c r="J9" s="1063"/>
      <c r="K9" s="1063"/>
      <c r="L9" s="1063"/>
      <c r="M9" s="1063"/>
      <c r="N9" s="1063"/>
      <c r="O9" s="1063"/>
      <c r="P9" s="1064"/>
      <c r="Q9" s="1070">
        <v>327</v>
      </c>
      <c r="R9" s="1071"/>
      <c r="S9" s="1071"/>
      <c r="T9" s="1071"/>
      <c r="U9" s="1071"/>
      <c r="V9" s="1071">
        <v>322</v>
      </c>
      <c r="W9" s="1071"/>
      <c r="X9" s="1071"/>
      <c r="Y9" s="1071"/>
      <c r="Z9" s="1071"/>
      <c r="AA9" s="1071">
        <v>5</v>
      </c>
      <c r="AB9" s="1071"/>
      <c r="AC9" s="1071"/>
      <c r="AD9" s="1071"/>
      <c r="AE9" s="1072"/>
      <c r="AF9" s="1067">
        <v>1</v>
      </c>
      <c r="AG9" s="1068"/>
      <c r="AH9" s="1068"/>
      <c r="AI9" s="1068"/>
      <c r="AJ9" s="1069"/>
      <c r="AK9" s="1112">
        <v>151</v>
      </c>
      <c r="AL9" s="1113"/>
      <c r="AM9" s="1113"/>
      <c r="AN9" s="1113"/>
      <c r="AO9" s="1113"/>
      <c r="AP9" s="1113">
        <v>391</v>
      </c>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t="s">
        <v>390</v>
      </c>
      <c r="C10" s="1063"/>
      <c r="D10" s="1063"/>
      <c r="E10" s="1063"/>
      <c r="F10" s="1063"/>
      <c r="G10" s="1063"/>
      <c r="H10" s="1063"/>
      <c r="I10" s="1063"/>
      <c r="J10" s="1063"/>
      <c r="K10" s="1063"/>
      <c r="L10" s="1063"/>
      <c r="M10" s="1063"/>
      <c r="N10" s="1063"/>
      <c r="O10" s="1063"/>
      <c r="P10" s="1064"/>
      <c r="Q10" s="1070">
        <v>3</v>
      </c>
      <c r="R10" s="1071"/>
      <c r="S10" s="1071"/>
      <c r="T10" s="1071"/>
      <c r="U10" s="1071"/>
      <c r="V10" s="1071">
        <v>3</v>
      </c>
      <c r="W10" s="1071"/>
      <c r="X10" s="1071"/>
      <c r="Y10" s="1071"/>
      <c r="Z10" s="1071"/>
      <c r="AA10" s="1071">
        <v>0</v>
      </c>
      <c r="AB10" s="1071"/>
      <c r="AC10" s="1071"/>
      <c r="AD10" s="1071"/>
      <c r="AE10" s="1072"/>
      <c r="AF10" s="1067">
        <v>0</v>
      </c>
      <c r="AG10" s="1068"/>
      <c r="AH10" s="1068"/>
      <c r="AI10" s="1068"/>
      <c r="AJ10" s="1069"/>
      <c r="AK10" s="1112" t="s">
        <v>603</v>
      </c>
      <c r="AL10" s="1113"/>
      <c r="AM10" s="1113"/>
      <c r="AN10" s="1113"/>
      <c r="AO10" s="1113"/>
      <c r="AP10" s="1113" t="s">
        <v>603</v>
      </c>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391</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392</v>
      </c>
      <c r="B23" s="969" t="s">
        <v>393</v>
      </c>
      <c r="C23" s="970"/>
      <c r="D23" s="970"/>
      <c r="E23" s="970"/>
      <c r="F23" s="970"/>
      <c r="G23" s="970"/>
      <c r="H23" s="970"/>
      <c r="I23" s="970"/>
      <c r="J23" s="970"/>
      <c r="K23" s="970"/>
      <c r="L23" s="970"/>
      <c r="M23" s="970"/>
      <c r="N23" s="970"/>
      <c r="O23" s="970"/>
      <c r="P23" s="980"/>
      <c r="Q23" s="1099">
        <v>7606</v>
      </c>
      <c r="R23" s="1093"/>
      <c r="S23" s="1093"/>
      <c r="T23" s="1093"/>
      <c r="U23" s="1093"/>
      <c r="V23" s="1093">
        <v>7448</v>
      </c>
      <c r="W23" s="1093"/>
      <c r="X23" s="1093"/>
      <c r="Y23" s="1093"/>
      <c r="Z23" s="1093"/>
      <c r="AA23" s="1093">
        <v>158</v>
      </c>
      <c r="AB23" s="1093"/>
      <c r="AC23" s="1093"/>
      <c r="AD23" s="1093"/>
      <c r="AE23" s="1100"/>
      <c r="AF23" s="1101">
        <v>127</v>
      </c>
      <c r="AG23" s="1093"/>
      <c r="AH23" s="1093"/>
      <c r="AI23" s="1093"/>
      <c r="AJ23" s="1102"/>
      <c r="AK23" s="1103"/>
      <c r="AL23" s="1104"/>
      <c r="AM23" s="1104"/>
      <c r="AN23" s="1104"/>
      <c r="AO23" s="1104"/>
      <c r="AP23" s="1093">
        <v>6266</v>
      </c>
      <c r="AQ23" s="1093"/>
      <c r="AR23" s="1093"/>
      <c r="AS23" s="1093"/>
      <c r="AT23" s="1093"/>
      <c r="AU23" s="1094"/>
      <c r="AV23" s="1094"/>
      <c r="AW23" s="1094"/>
      <c r="AX23" s="1094"/>
      <c r="AY23" s="1095"/>
      <c r="AZ23" s="1096" t="s">
        <v>394</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395</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396</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370</v>
      </c>
      <c r="B26" s="1028"/>
      <c r="C26" s="1028"/>
      <c r="D26" s="1028"/>
      <c r="E26" s="1028"/>
      <c r="F26" s="1028"/>
      <c r="G26" s="1028"/>
      <c r="H26" s="1028"/>
      <c r="I26" s="1028"/>
      <c r="J26" s="1028"/>
      <c r="K26" s="1028"/>
      <c r="L26" s="1028"/>
      <c r="M26" s="1028"/>
      <c r="N26" s="1028"/>
      <c r="O26" s="1028"/>
      <c r="P26" s="1029"/>
      <c r="Q26" s="1033" t="s">
        <v>397</v>
      </c>
      <c r="R26" s="1034"/>
      <c r="S26" s="1034"/>
      <c r="T26" s="1034"/>
      <c r="U26" s="1035"/>
      <c r="V26" s="1033" t="s">
        <v>398</v>
      </c>
      <c r="W26" s="1034"/>
      <c r="X26" s="1034"/>
      <c r="Y26" s="1034"/>
      <c r="Z26" s="1035"/>
      <c r="AA26" s="1033" t="s">
        <v>399</v>
      </c>
      <c r="AB26" s="1034"/>
      <c r="AC26" s="1034"/>
      <c r="AD26" s="1034"/>
      <c r="AE26" s="1034"/>
      <c r="AF26" s="1087" t="s">
        <v>400</v>
      </c>
      <c r="AG26" s="1040"/>
      <c r="AH26" s="1040"/>
      <c r="AI26" s="1040"/>
      <c r="AJ26" s="1088"/>
      <c r="AK26" s="1034" t="s">
        <v>401</v>
      </c>
      <c r="AL26" s="1034"/>
      <c r="AM26" s="1034"/>
      <c r="AN26" s="1034"/>
      <c r="AO26" s="1035"/>
      <c r="AP26" s="1033" t="s">
        <v>402</v>
      </c>
      <c r="AQ26" s="1034"/>
      <c r="AR26" s="1034"/>
      <c r="AS26" s="1034"/>
      <c r="AT26" s="1035"/>
      <c r="AU26" s="1033" t="s">
        <v>403</v>
      </c>
      <c r="AV26" s="1034"/>
      <c r="AW26" s="1034"/>
      <c r="AX26" s="1034"/>
      <c r="AY26" s="1035"/>
      <c r="AZ26" s="1033" t="s">
        <v>404</v>
      </c>
      <c r="BA26" s="1034"/>
      <c r="BB26" s="1034"/>
      <c r="BC26" s="1034"/>
      <c r="BD26" s="1035"/>
      <c r="BE26" s="1033" t="s">
        <v>377</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405</v>
      </c>
      <c r="C28" s="1080"/>
      <c r="D28" s="1080"/>
      <c r="E28" s="1080"/>
      <c r="F28" s="1080"/>
      <c r="G28" s="1080"/>
      <c r="H28" s="1080"/>
      <c r="I28" s="1080"/>
      <c r="J28" s="1080"/>
      <c r="K28" s="1080"/>
      <c r="L28" s="1080"/>
      <c r="M28" s="1080"/>
      <c r="N28" s="1080"/>
      <c r="O28" s="1080"/>
      <c r="P28" s="1081"/>
      <c r="Q28" s="1082">
        <v>1299</v>
      </c>
      <c r="R28" s="1083"/>
      <c r="S28" s="1083"/>
      <c r="T28" s="1083"/>
      <c r="U28" s="1083"/>
      <c r="V28" s="1083">
        <v>1295</v>
      </c>
      <c r="W28" s="1083"/>
      <c r="X28" s="1083"/>
      <c r="Y28" s="1083"/>
      <c r="Z28" s="1083"/>
      <c r="AA28" s="1083">
        <v>4</v>
      </c>
      <c r="AB28" s="1083"/>
      <c r="AC28" s="1083"/>
      <c r="AD28" s="1083"/>
      <c r="AE28" s="1084"/>
      <c r="AF28" s="1085">
        <v>4</v>
      </c>
      <c r="AG28" s="1083"/>
      <c r="AH28" s="1083"/>
      <c r="AI28" s="1083"/>
      <c r="AJ28" s="1086"/>
      <c r="AK28" s="1074">
        <v>77</v>
      </c>
      <c r="AL28" s="1075"/>
      <c r="AM28" s="1075"/>
      <c r="AN28" s="1075"/>
      <c r="AO28" s="1075"/>
      <c r="AP28" s="1075" t="s">
        <v>603</v>
      </c>
      <c r="AQ28" s="1075"/>
      <c r="AR28" s="1075"/>
      <c r="AS28" s="1075"/>
      <c r="AT28" s="1075"/>
      <c r="AU28" s="1075" t="s">
        <v>603</v>
      </c>
      <c r="AV28" s="1075"/>
      <c r="AW28" s="1075"/>
      <c r="AX28" s="1075"/>
      <c r="AY28" s="1075"/>
      <c r="AZ28" s="1076" t="s">
        <v>529</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406</v>
      </c>
      <c r="C29" s="1063"/>
      <c r="D29" s="1063"/>
      <c r="E29" s="1063"/>
      <c r="F29" s="1063"/>
      <c r="G29" s="1063"/>
      <c r="H29" s="1063"/>
      <c r="I29" s="1063"/>
      <c r="J29" s="1063"/>
      <c r="K29" s="1063"/>
      <c r="L29" s="1063"/>
      <c r="M29" s="1063"/>
      <c r="N29" s="1063"/>
      <c r="O29" s="1063"/>
      <c r="P29" s="1064"/>
      <c r="Q29" s="1070">
        <v>1114</v>
      </c>
      <c r="R29" s="1071"/>
      <c r="S29" s="1071"/>
      <c r="T29" s="1071"/>
      <c r="U29" s="1071"/>
      <c r="V29" s="1071">
        <v>1105</v>
      </c>
      <c r="W29" s="1071"/>
      <c r="X29" s="1071"/>
      <c r="Y29" s="1071"/>
      <c r="Z29" s="1071"/>
      <c r="AA29" s="1071">
        <v>9</v>
      </c>
      <c r="AB29" s="1071"/>
      <c r="AC29" s="1071"/>
      <c r="AD29" s="1071"/>
      <c r="AE29" s="1072"/>
      <c r="AF29" s="1067">
        <v>9</v>
      </c>
      <c r="AG29" s="1068"/>
      <c r="AH29" s="1068"/>
      <c r="AI29" s="1068"/>
      <c r="AJ29" s="1069"/>
      <c r="AK29" s="1012">
        <v>168</v>
      </c>
      <c r="AL29" s="1003"/>
      <c r="AM29" s="1003"/>
      <c r="AN29" s="1003"/>
      <c r="AO29" s="1003"/>
      <c r="AP29" s="1003" t="s">
        <v>603</v>
      </c>
      <c r="AQ29" s="1003"/>
      <c r="AR29" s="1003"/>
      <c r="AS29" s="1003"/>
      <c r="AT29" s="1003"/>
      <c r="AU29" s="1003" t="s">
        <v>603</v>
      </c>
      <c r="AV29" s="1003"/>
      <c r="AW29" s="1003"/>
      <c r="AX29" s="1003"/>
      <c r="AY29" s="1003"/>
      <c r="AZ29" s="1073" t="s">
        <v>529</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407</v>
      </c>
      <c r="C30" s="1063"/>
      <c r="D30" s="1063"/>
      <c r="E30" s="1063"/>
      <c r="F30" s="1063"/>
      <c r="G30" s="1063"/>
      <c r="H30" s="1063"/>
      <c r="I30" s="1063"/>
      <c r="J30" s="1063"/>
      <c r="K30" s="1063"/>
      <c r="L30" s="1063"/>
      <c r="M30" s="1063"/>
      <c r="N30" s="1063"/>
      <c r="O30" s="1063"/>
      <c r="P30" s="1064"/>
      <c r="Q30" s="1070">
        <v>122</v>
      </c>
      <c r="R30" s="1071"/>
      <c r="S30" s="1071"/>
      <c r="T30" s="1071"/>
      <c r="U30" s="1071"/>
      <c r="V30" s="1071">
        <v>121</v>
      </c>
      <c r="W30" s="1071"/>
      <c r="X30" s="1071"/>
      <c r="Y30" s="1071"/>
      <c r="Z30" s="1071"/>
      <c r="AA30" s="1071">
        <v>0</v>
      </c>
      <c r="AB30" s="1071"/>
      <c r="AC30" s="1071"/>
      <c r="AD30" s="1071"/>
      <c r="AE30" s="1072"/>
      <c r="AF30" s="1067">
        <v>0</v>
      </c>
      <c r="AG30" s="1068"/>
      <c r="AH30" s="1068"/>
      <c r="AI30" s="1068"/>
      <c r="AJ30" s="1069"/>
      <c r="AK30" s="1012">
        <v>30</v>
      </c>
      <c r="AL30" s="1003"/>
      <c r="AM30" s="1003"/>
      <c r="AN30" s="1003"/>
      <c r="AO30" s="1003"/>
      <c r="AP30" s="1003" t="s">
        <v>603</v>
      </c>
      <c r="AQ30" s="1003"/>
      <c r="AR30" s="1003"/>
      <c r="AS30" s="1003"/>
      <c r="AT30" s="1003"/>
      <c r="AU30" s="1003" t="s">
        <v>603</v>
      </c>
      <c r="AV30" s="1003"/>
      <c r="AW30" s="1003"/>
      <c r="AX30" s="1003"/>
      <c r="AY30" s="1003"/>
      <c r="AZ30" s="1073" t="s">
        <v>529</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408</v>
      </c>
      <c r="C31" s="1063"/>
      <c r="D31" s="1063"/>
      <c r="E31" s="1063"/>
      <c r="F31" s="1063"/>
      <c r="G31" s="1063"/>
      <c r="H31" s="1063"/>
      <c r="I31" s="1063"/>
      <c r="J31" s="1063"/>
      <c r="K31" s="1063"/>
      <c r="L31" s="1063"/>
      <c r="M31" s="1063"/>
      <c r="N31" s="1063"/>
      <c r="O31" s="1063"/>
      <c r="P31" s="1064"/>
      <c r="Q31" s="1070">
        <v>2095</v>
      </c>
      <c r="R31" s="1071"/>
      <c r="S31" s="1071"/>
      <c r="T31" s="1071"/>
      <c r="U31" s="1071"/>
      <c r="V31" s="1071">
        <v>2139</v>
      </c>
      <c r="W31" s="1071"/>
      <c r="X31" s="1071"/>
      <c r="Y31" s="1071"/>
      <c r="Z31" s="1071"/>
      <c r="AA31" s="1071">
        <v>-44</v>
      </c>
      <c r="AB31" s="1071"/>
      <c r="AC31" s="1071"/>
      <c r="AD31" s="1071"/>
      <c r="AE31" s="1072"/>
      <c r="AF31" s="1067">
        <v>705</v>
      </c>
      <c r="AG31" s="1068"/>
      <c r="AH31" s="1068"/>
      <c r="AI31" s="1068"/>
      <c r="AJ31" s="1069"/>
      <c r="AK31" s="1012">
        <v>127</v>
      </c>
      <c r="AL31" s="1003"/>
      <c r="AM31" s="1003"/>
      <c r="AN31" s="1003"/>
      <c r="AO31" s="1003"/>
      <c r="AP31" s="1003">
        <v>4565</v>
      </c>
      <c r="AQ31" s="1003"/>
      <c r="AR31" s="1003"/>
      <c r="AS31" s="1003"/>
      <c r="AT31" s="1003"/>
      <c r="AU31" s="1003" t="s">
        <v>603</v>
      </c>
      <c r="AV31" s="1003"/>
      <c r="AW31" s="1003"/>
      <c r="AX31" s="1003"/>
      <c r="AY31" s="1003"/>
      <c r="AZ31" s="1073" t="s">
        <v>529</v>
      </c>
      <c r="BA31" s="1073"/>
      <c r="BB31" s="1073"/>
      <c r="BC31" s="1073"/>
      <c r="BD31" s="1073"/>
      <c r="BE31" s="1004" t="s">
        <v>409</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410</v>
      </c>
      <c r="C32" s="1063"/>
      <c r="D32" s="1063"/>
      <c r="E32" s="1063"/>
      <c r="F32" s="1063"/>
      <c r="G32" s="1063"/>
      <c r="H32" s="1063"/>
      <c r="I32" s="1063"/>
      <c r="J32" s="1063"/>
      <c r="K32" s="1063"/>
      <c r="L32" s="1063"/>
      <c r="M32" s="1063"/>
      <c r="N32" s="1063"/>
      <c r="O32" s="1063"/>
      <c r="P32" s="1064"/>
      <c r="Q32" s="1070">
        <v>596</v>
      </c>
      <c r="R32" s="1071"/>
      <c r="S32" s="1071"/>
      <c r="T32" s="1071"/>
      <c r="U32" s="1071"/>
      <c r="V32" s="1071">
        <v>593</v>
      </c>
      <c r="W32" s="1071"/>
      <c r="X32" s="1071"/>
      <c r="Y32" s="1071"/>
      <c r="Z32" s="1071"/>
      <c r="AA32" s="1071">
        <v>3</v>
      </c>
      <c r="AB32" s="1071"/>
      <c r="AC32" s="1071"/>
      <c r="AD32" s="1071"/>
      <c r="AE32" s="1072"/>
      <c r="AF32" s="1067">
        <v>3</v>
      </c>
      <c r="AG32" s="1068"/>
      <c r="AH32" s="1068"/>
      <c r="AI32" s="1068"/>
      <c r="AJ32" s="1069"/>
      <c r="AK32" s="1012">
        <v>165</v>
      </c>
      <c r="AL32" s="1003"/>
      <c r="AM32" s="1003"/>
      <c r="AN32" s="1003"/>
      <c r="AO32" s="1003"/>
      <c r="AP32" s="1003">
        <v>2989</v>
      </c>
      <c r="AQ32" s="1003"/>
      <c r="AR32" s="1003"/>
      <c r="AS32" s="1003"/>
      <c r="AT32" s="1003"/>
      <c r="AU32" s="1003">
        <v>2523</v>
      </c>
      <c r="AV32" s="1003"/>
      <c r="AW32" s="1003"/>
      <c r="AX32" s="1003"/>
      <c r="AY32" s="1003"/>
      <c r="AZ32" s="1073" t="s">
        <v>529</v>
      </c>
      <c r="BA32" s="1073"/>
      <c r="BB32" s="1073"/>
      <c r="BC32" s="1073"/>
      <c r="BD32" s="1073"/>
      <c r="BE32" s="1004" t="s">
        <v>411</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412</v>
      </c>
      <c r="C33" s="1063"/>
      <c r="D33" s="1063"/>
      <c r="E33" s="1063"/>
      <c r="F33" s="1063"/>
      <c r="G33" s="1063"/>
      <c r="H33" s="1063"/>
      <c r="I33" s="1063"/>
      <c r="J33" s="1063"/>
      <c r="K33" s="1063"/>
      <c r="L33" s="1063"/>
      <c r="M33" s="1063"/>
      <c r="N33" s="1063"/>
      <c r="O33" s="1063"/>
      <c r="P33" s="1064"/>
      <c r="Q33" s="1070">
        <v>125</v>
      </c>
      <c r="R33" s="1071"/>
      <c r="S33" s="1071"/>
      <c r="T33" s="1071"/>
      <c r="U33" s="1071"/>
      <c r="V33" s="1071">
        <v>123</v>
      </c>
      <c r="W33" s="1071"/>
      <c r="X33" s="1071"/>
      <c r="Y33" s="1071"/>
      <c r="Z33" s="1071"/>
      <c r="AA33" s="1071">
        <v>2</v>
      </c>
      <c r="AB33" s="1071"/>
      <c r="AC33" s="1071"/>
      <c r="AD33" s="1071"/>
      <c r="AE33" s="1072"/>
      <c r="AF33" s="1067">
        <v>2</v>
      </c>
      <c r="AG33" s="1068"/>
      <c r="AH33" s="1068"/>
      <c r="AI33" s="1068"/>
      <c r="AJ33" s="1069"/>
      <c r="AK33" s="1012">
        <v>43</v>
      </c>
      <c r="AL33" s="1003"/>
      <c r="AM33" s="1003"/>
      <c r="AN33" s="1003"/>
      <c r="AO33" s="1003"/>
      <c r="AP33" s="1003">
        <v>368</v>
      </c>
      <c r="AQ33" s="1003"/>
      <c r="AR33" s="1003"/>
      <c r="AS33" s="1003"/>
      <c r="AT33" s="1003"/>
      <c r="AU33" s="1003">
        <v>368</v>
      </c>
      <c r="AV33" s="1003"/>
      <c r="AW33" s="1003"/>
      <c r="AX33" s="1003"/>
      <c r="AY33" s="1003"/>
      <c r="AZ33" s="1073" t="s">
        <v>529</v>
      </c>
      <c r="BA33" s="1073"/>
      <c r="BB33" s="1073"/>
      <c r="BC33" s="1073"/>
      <c r="BD33" s="1073"/>
      <c r="BE33" s="1004" t="s">
        <v>413</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t="s">
        <v>414</v>
      </c>
      <c r="C34" s="1063"/>
      <c r="D34" s="1063"/>
      <c r="E34" s="1063"/>
      <c r="F34" s="1063"/>
      <c r="G34" s="1063"/>
      <c r="H34" s="1063"/>
      <c r="I34" s="1063"/>
      <c r="J34" s="1063"/>
      <c r="K34" s="1063"/>
      <c r="L34" s="1063"/>
      <c r="M34" s="1063"/>
      <c r="N34" s="1063"/>
      <c r="O34" s="1063"/>
      <c r="P34" s="1064"/>
      <c r="Q34" s="1070">
        <v>46</v>
      </c>
      <c r="R34" s="1071"/>
      <c r="S34" s="1071"/>
      <c r="T34" s="1071"/>
      <c r="U34" s="1071"/>
      <c r="V34" s="1071">
        <v>46</v>
      </c>
      <c r="W34" s="1071"/>
      <c r="X34" s="1071"/>
      <c r="Y34" s="1071"/>
      <c r="Z34" s="1071"/>
      <c r="AA34" s="1071">
        <v>0</v>
      </c>
      <c r="AB34" s="1071"/>
      <c r="AC34" s="1071"/>
      <c r="AD34" s="1071"/>
      <c r="AE34" s="1072"/>
      <c r="AF34" s="1067">
        <v>868</v>
      </c>
      <c r="AG34" s="1068"/>
      <c r="AH34" s="1068"/>
      <c r="AI34" s="1068"/>
      <c r="AJ34" s="1069"/>
      <c r="AK34" s="1012">
        <v>2</v>
      </c>
      <c r="AL34" s="1003"/>
      <c r="AM34" s="1003"/>
      <c r="AN34" s="1003"/>
      <c r="AO34" s="1003"/>
      <c r="AP34" s="1003" t="s">
        <v>603</v>
      </c>
      <c r="AQ34" s="1003"/>
      <c r="AR34" s="1003"/>
      <c r="AS34" s="1003"/>
      <c r="AT34" s="1003"/>
      <c r="AU34" s="1003" t="s">
        <v>603</v>
      </c>
      <c r="AV34" s="1003"/>
      <c r="AW34" s="1003"/>
      <c r="AX34" s="1003"/>
      <c r="AY34" s="1003"/>
      <c r="AZ34" s="1073" t="s">
        <v>529</v>
      </c>
      <c r="BA34" s="1073"/>
      <c r="BB34" s="1073"/>
      <c r="BC34" s="1073"/>
      <c r="BD34" s="1073"/>
      <c r="BE34" s="1004" t="s">
        <v>415</v>
      </c>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416</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392</v>
      </c>
      <c r="B63" s="969" t="s">
        <v>417</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1591</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418</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420</v>
      </c>
      <c r="B66" s="1028"/>
      <c r="C66" s="1028"/>
      <c r="D66" s="1028"/>
      <c r="E66" s="1028"/>
      <c r="F66" s="1028"/>
      <c r="G66" s="1028"/>
      <c r="H66" s="1028"/>
      <c r="I66" s="1028"/>
      <c r="J66" s="1028"/>
      <c r="K66" s="1028"/>
      <c r="L66" s="1028"/>
      <c r="M66" s="1028"/>
      <c r="N66" s="1028"/>
      <c r="O66" s="1028"/>
      <c r="P66" s="1029"/>
      <c r="Q66" s="1033" t="s">
        <v>421</v>
      </c>
      <c r="R66" s="1034"/>
      <c r="S66" s="1034"/>
      <c r="T66" s="1034"/>
      <c r="U66" s="1035"/>
      <c r="V66" s="1033" t="s">
        <v>422</v>
      </c>
      <c r="W66" s="1034"/>
      <c r="X66" s="1034"/>
      <c r="Y66" s="1034"/>
      <c r="Z66" s="1035"/>
      <c r="AA66" s="1033" t="s">
        <v>423</v>
      </c>
      <c r="AB66" s="1034"/>
      <c r="AC66" s="1034"/>
      <c r="AD66" s="1034"/>
      <c r="AE66" s="1035"/>
      <c r="AF66" s="1039" t="s">
        <v>424</v>
      </c>
      <c r="AG66" s="1040"/>
      <c r="AH66" s="1040"/>
      <c r="AI66" s="1040"/>
      <c r="AJ66" s="1041"/>
      <c r="AK66" s="1033" t="s">
        <v>401</v>
      </c>
      <c r="AL66" s="1028"/>
      <c r="AM66" s="1028"/>
      <c r="AN66" s="1028"/>
      <c r="AO66" s="1029"/>
      <c r="AP66" s="1033" t="s">
        <v>425</v>
      </c>
      <c r="AQ66" s="1034"/>
      <c r="AR66" s="1034"/>
      <c r="AS66" s="1034"/>
      <c r="AT66" s="1035"/>
      <c r="AU66" s="1033" t="s">
        <v>426</v>
      </c>
      <c r="AV66" s="1034"/>
      <c r="AW66" s="1034"/>
      <c r="AX66" s="1034"/>
      <c r="AY66" s="1035"/>
      <c r="AZ66" s="1033" t="s">
        <v>377</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593</v>
      </c>
      <c r="C68" s="1018"/>
      <c r="D68" s="1018"/>
      <c r="E68" s="1018"/>
      <c r="F68" s="1018"/>
      <c r="G68" s="1018"/>
      <c r="H68" s="1018"/>
      <c r="I68" s="1018"/>
      <c r="J68" s="1018"/>
      <c r="K68" s="1018"/>
      <c r="L68" s="1018"/>
      <c r="M68" s="1018"/>
      <c r="N68" s="1018"/>
      <c r="O68" s="1018"/>
      <c r="P68" s="1019"/>
      <c r="Q68" s="1020">
        <v>2239</v>
      </c>
      <c r="R68" s="1014"/>
      <c r="S68" s="1014"/>
      <c r="T68" s="1014"/>
      <c r="U68" s="1014"/>
      <c r="V68" s="1014">
        <v>2192</v>
      </c>
      <c r="W68" s="1014"/>
      <c r="X68" s="1014"/>
      <c r="Y68" s="1014"/>
      <c r="Z68" s="1014"/>
      <c r="AA68" s="1014">
        <v>47</v>
      </c>
      <c r="AB68" s="1014"/>
      <c r="AC68" s="1014"/>
      <c r="AD68" s="1014"/>
      <c r="AE68" s="1014"/>
      <c r="AF68" s="1014">
        <v>29</v>
      </c>
      <c r="AG68" s="1014"/>
      <c r="AH68" s="1014"/>
      <c r="AI68" s="1014"/>
      <c r="AJ68" s="1014"/>
      <c r="AK68" s="1014">
        <v>99</v>
      </c>
      <c r="AL68" s="1014"/>
      <c r="AM68" s="1014"/>
      <c r="AN68" s="1014"/>
      <c r="AO68" s="1014"/>
      <c r="AP68" s="1014">
        <v>1059</v>
      </c>
      <c r="AQ68" s="1014"/>
      <c r="AR68" s="1014"/>
      <c r="AS68" s="1014"/>
      <c r="AT68" s="1014"/>
      <c r="AU68" s="1014">
        <v>106</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594</v>
      </c>
      <c r="C69" s="1007"/>
      <c r="D69" s="1007"/>
      <c r="E69" s="1007"/>
      <c r="F69" s="1007"/>
      <c r="G69" s="1007"/>
      <c r="H69" s="1007"/>
      <c r="I69" s="1007"/>
      <c r="J69" s="1007"/>
      <c r="K69" s="1007"/>
      <c r="L69" s="1007"/>
      <c r="M69" s="1007"/>
      <c r="N69" s="1007"/>
      <c r="O69" s="1007"/>
      <c r="P69" s="1008"/>
      <c r="Q69" s="1009">
        <v>2074</v>
      </c>
      <c r="R69" s="1003"/>
      <c r="S69" s="1003"/>
      <c r="T69" s="1003"/>
      <c r="U69" s="1003"/>
      <c r="V69" s="1003">
        <v>1634</v>
      </c>
      <c r="W69" s="1003"/>
      <c r="X69" s="1003"/>
      <c r="Y69" s="1003"/>
      <c r="Z69" s="1003"/>
      <c r="AA69" s="1003">
        <v>440</v>
      </c>
      <c r="AB69" s="1003"/>
      <c r="AC69" s="1003"/>
      <c r="AD69" s="1003"/>
      <c r="AE69" s="1003"/>
      <c r="AF69" s="1003">
        <v>240</v>
      </c>
      <c r="AG69" s="1003"/>
      <c r="AH69" s="1003"/>
      <c r="AI69" s="1003"/>
      <c r="AJ69" s="1003"/>
      <c r="AK69" s="1003">
        <v>0</v>
      </c>
      <c r="AL69" s="1003"/>
      <c r="AM69" s="1003"/>
      <c r="AN69" s="1003"/>
      <c r="AO69" s="1003"/>
      <c r="AP69" s="1003" t="s">
        <v>611</v>
      </c>
      <c r="AQ69" s="1003"/>
      <c r="AR69" s="1003"/>
      <c r="AS69" s="1003"/>
      <c r="AT69" s="1003"/>
      <c r="AU69" s="1003">
        <v>168</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595</v>
      </c>
      <c r="C70" s="1007"/>
      <c r="D70" s="1007"/>
      <c r="E70" s="1007"/>
      <c r="F70" s="1007"/>
      <c r="G70" s="1007"/>
      <c r="H70" s="1007"/>
      <c r="I70" s="1007"/>
      <c r="J70" s="1007"/>
      <c r="K70" s="1007"/>
      <c r="L70" s="1007"/>
      <c r="M70" s="1007"/>
      <c r="N70" s="1007"/>
      <c r="O70" s="1007"/>
      <c r="P70" s="1008"/>
      <c r="Q70" s="1009">
        <v>7568</v>
      </c>
      <c r="R70" s="1003"/>
      <c r="S70" s="1003"/>
      <c r="T70" s="1003"/>
      <c r="U70" s="1003"/>
      <c r="V70" s="1003">
        <v>6559</v>
      </c>
      <c r="W70" s="1003"/>
      <c r="X70" s="1003"/>
      <c r="Y70" s="1003"/>
      <c r="Z70" s="1003"/>
      <c r="AA70" s="1003">
        <v>1010</v>
      </c>
      <c r="AB70" s="1003"/>
      <c r="AC70" s="1003"/>
      <c r="AD70" s="1003"/>
      <c r="AE70" s="1003"/>
      <c r="AF70" s="1003">
        <v>1802</v>
      </c>
      <c r="AG70" s="1003"/>
      <c r="AH70" s="1003"/>
      <c r="AI70" s="1003"/>
      <c r="AJ70" s="1003"/>
      <c r="AK70" s="1003">
        <v>580</v>
      </c>
      <c r="AL70" s="1003"/>
      <c r="AM70" s="1003"/>
      <c r="AN70" s="1003"/>
      <c r="AO70" s="1003"/>
      <c r="AP70" s="1003">
        <v>4680</v>
      </c>
      <c r="AQ70" s="1003"/>
      <c r="AR70" s="1003"/>
      <c r="AS70" s="1003"/>
      <c r="AT70" s="1003"/>
      <c r="AU70" s="1003">
        <v>52</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596</v>
      </c>
      <c r="C71" s="1007"/>
      <c r="D71" s="1007"/>
      <c r="E71" s="1007"/>
      <c r="F71" s="1007"/>
      <c r="G71" s="1007"/>
      <c r="H71" s="1007"/>
      <c r="I71" s="1007"/>
      <c r="J71" s="1007"/>
      <c r="K71" s="1007"/>
      <c r="L71" s="1007"/>
      <c r="M71" s="1007"/>
      <c r="N71" s="1007"/>
      <c r="O71" s="1007"/>
      <c r="P71" s="1008"/>
      <c r="Q71" s="1009">
        <v>8056</v>
      </c>
      <c r="R71" s="1003"/>
      <c r="S71" s="1003"/>
      <c r="T71" s="1003"/>
      <c r="U71" s="1003"/>
      <c r="V71" s="1003">
        <v>6911</v>
      </c>
      <c r="W71" s="1003"/>
      <c r="X71" s="1003"/>
      <c r="Y71" s="1003"/>
      <c r="Z71" s="1003"/>
      <c r="AA71" s="1003">
        <v>1145</v>
      </c>
      <c r="AB71" s="1003"/>
      <c r="AC71" s="1003"/>
      <c r="AD71" s="1003"/>
      <c r="AE71" s="1003"/>
      <c r="AF71" s="1003" t="s">
        <v>610</v>
      </c>
      <c r="AG71" s="1003"/>
      <c r="AH71" s="1003"/>
      <c r="AI71" s="1003"/>
      <c r="AJ71" s="1003"/>
      <c r="AK71" s="1003">
        <v>14</v>
      </c>
      <c r="AL71" s="1003"/>
      <c r="AM71" s="1003"/>
      <c r="AN71" s="1003"/>
      <c r="AO71" s="1003"/>
      <c r="AP71" s="1003" t="s">
        <v>604</v>
      </c>
      <c r="AQ71" s="1003"/>
      <c r="AR71" s="1003"/>
      <c r="AS71" s="1003"/>
      <c r="AT71" s="1003"/>
      <c r="AU71" s="1003" t="s">
        <v>604</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597</v>
      </c>
      <c r="C72" s="1007"/>
      <c r="D72" s="1007"/>
      <c r="E72" s="1007"/>
      <c r="F72" s="1007"/>
      <c r="G72" s="1007"/>
      <c r="H72" s="1007"/>
      <c r="I72" s="1007"/>
      <c r="J72" s="1007"/>
      <c r="K72" s="1007"/>
      <c r="L72" s="1007"/>
      <c r="M72" s="1007"/>
      <c r="N72" s="1007"/>
      <c r="O72" s="1007"/>
      <c r="P72" s="1008"/>
      <c r="Q72" s="1009">
        <v>1445</v>
      </c>
      <c r="R72" s="1003"/>
      <c r="S72" s="1003"/>
      <c r="T72" s="1003"/>
      <c r="U72" s="1003"/>
      <c r="V72" s="1003">
        <v>1444</v>
      </c>
      <c r="W72" s="1003"/>
      <c r="X72" s="1003"/>
      <c r="Y72" s="1003"/>
      <c r="Z72" s="1003"/>
      <c r="AA72" s="1003">
        <v>1</v>
      </c>
      <c r="AB72" s="1003"/>
      <c r="AC72" s="1003"/>
      <c r="AD72" s="1003"/>
      <c r="AE72" s="1003"/>
      <c r="AF72" s="1003" t="s">
        <v>610</v>
      </c>
      <c r="AG72" s="1003"/>
      <c r="AH72" s="1003"/>
      <c r="AI72" s="1003"/>
      <c r="AJ72" s="1003"/>
      <c r="AK72" s="1003" t="s">
        <v>610</v>
      </c>
      <c r="AL72" s="1003"/>
      <c r="AM72" s="1003"/>
      <c r="AN72" s="1003"/>
      <c r="AO72" s="1003"/>
      <c r="AP72" s="1003" t="s">
        <v>604</v>
      </c>
      <c r="AQ72" s="1003"/>
      <c r="AR72" s="1003"/>
      <c r="AS72" s="1003"/>
      <c r="AT72" s="1003"/>
      <c r="AU72" s="1003" t="s">
        <v>604</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598</v>
      </c>
      <c r="C73" s="1007"/>
      <c r="D73" s="1007"/>
      <c r="E73" s="1007"/>
      <c r="F73" s="1007"/>
      <c r="G73" s="1007"/>
      <c r="H73" s="1007"/>
      <c r="I73" s="1007"/>
      <c r="J73" s="1007"/>
      <c r="K73" s="1007"/>
      <c r="L73" s="1007"/>
      <c r="M73" s="1007"/>
      <c r="N73" s="1007"/>
      <c r="O73" s="1007"/>
      <c r="P73" s="1008"/>
      <c r="Q73" s="1009">
        <v>1</v>
      </c>
      <c r="R73" s="1003"/>
      <c r="S73" s="1003"/>
      <c r="T73" s="1003"/>
      <c r="U73" s="1003"/>
      <c r="V73" s="1003">
        <v>0</v>
      </c>
      <c r="W73" s="1003"/>
      <c r="X73" s="1003"/>
      <c r="Y73" s="1003"/>
      <c r="Z73" s="1003"/>
      <c r="AA73" s="1003">
        <v>1</v>
      </c>
      <c r="AB73" s="1003"/>
      <c r="AC73" s="1003"/>
      <c r="AD73" s="1003"/>
      <c r="AE73" s="1003"/>
      <c r="AF73" s="1003" t="s">
        <v>610</v>
      </c>
      <c r="AG73" s="1003"/>
      <c r="AH73" s="1003"/>
      <c r="AI73" s="1003"/>
      <c r="AJ73" s="1003"/>
      <c r="AK73" s="1003" t="s">
        <v>610</v>
      </c>
      <c r="AL73" s="1003"/>
      <c r="AM73" s="1003"/>
      <c r="AN73" s="1003"/>
      <c r="AO73" s="1003"/>
      <c r="AP73" s="1003" t="s">
        <v>604</v>
      </c>
      <c r="AQ73" s="1003"/>
      <c r="AR73" s="1003"/>
      <c r="AS73" s="1003"/>
      <c r="AT73" s="1003"/>
      <c r="AU73" s="1003" t="s">
        <v>604</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599</v>
      </c>
      <c r="C74" s="1007"/>
      <c r="D74" s="1007"/>
      <c r="E74" s="1007"/>
      <c r="F74" s="1007"/>
      <c r="G74" s="1007"/>
      <c r="H74" s="1007"/>
      <c r="I74" s="1007"/>
      <c r="J74" s="1007"/>
      <c r="K74" s="1007"/>
      <c r="L74" s="1007"/>
      <c r="M74" s="1007"/>
      <c r="N74" s="1007"/>
      <c r="O74" s="1007"/>
      <c r="P74" s="1008"/>
      <c r="Q74" s="1009">
        <v>59</v>
      </c>
      <c r="R74" s="1003"/>
      <c r="S74" s="1003"/>
      <c r="T74" s="1003"/>
      <c r="U74" s="1003"/>
      <c r="V74" s="1003">
        <v>33</v>
      </c>
      <c r="W74" s="1003"/>
      <c r="X74" s="1003"/>
      <c r="Y74" s="1003"/>
      <c r="Z74" s="1003"/>
      <c r="AA74" s="1003">
        <v>26</v>
      </c>
      <c r="AB74" s="1003"/>
      <c r="AC74" s="1003"/>
      <c r="AD74" s="1003"/>
      <c r="AE74" s="1003"/>
      <c r="AF74" s="1003" t="s">
        <v>610</v>
      </c>
      <c r="AG74" s="1003"/>
      <c r="AH74" s="1003"/>
      <c r="AI74" s="1003"/>
      <c r="AJ74" s="1003"/>
      <c r="AK74" s="1003" t="s">
        <v>610</v>
      </c>
      <c r="AL74" s="1003"/>
      <c r="AM74" s="1003"/>
      <c r="AN74" s="1003"/>
      <c r="AO74" s="1003"/>
      <c r="AP74" s="1003" t="s">
        <v>604</v>
      </c>
      <c r="AQ74" s="1003"/>
      <c r="AR74" s="1003"/>
      <c r="AS74" s="1003"/>
      <c r="AT74" s="1003"/>
      <c r="AU74" s="1003" t="s">
        <v>604</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600</v>
      </c>
      <c r="C75" s="1007"/>
      <c r="D75" s="1007"/>
      <c r="E75" s="1007"/>
      <c r="F75" s="1007"/>
      <c r="G75" s="1007"/>
      <c r="H75" s="1007"/>
      <c r="I75" s="1007"/>
      <c r="J75" s="1007"/>
      <c r="K75" s="1007"/>
      <c r="L75" s="1007"/>
      <c r="M75" s="1007"/>
      <c r="N75" s="1007"/>
      <c r="O75" s="1007"/>
      <c r="P75" s="1008"/>
      <c r="Q75" s="1010">
        <v>42</v>
      </c>
      <c r="R75" s="1011"/>
      <c r="S75" s="1011"/>
      <c r="T75" s="1011"/>
      <c r="U75" s="1012"/>
      <c r="V75" s="1013">
        <v>41</v>
      </c>
      <c r="W75" s="1011"/>
      <c r="X75" s="1011"/>
      <c r="Y75" s="1011"/>
      <c r="Z75" s="1012"/>
      <c r="AA75" s="1013">
        <v>1</v>
      </c>
      <c r="AB75" s="1011"/>
      <c r="AC75" s="1011"/>
      <c r="AD75" s="1011"/>
      <c r="AE75" s="1012"/>
      <c r="AF75" s="1013" t="s">
        <v>610</v>
      </c>
      <c r="AG75" s="1011"/>
      <c r="AH75" s="1011"/>
      <c r="AI75" s="1011"/>
      <c r="AJ75" s="1012"/>
      <c r="AK75" s="1013" t="s">
        <v>610</v>
      </c>
      <c r="AL75" s="1011"/>
      <c r="AM75" s="1011"/>
      <c r="AN75" s="1011"/>
      <c r="AO75" s="1012"/>
      <c r="AP75" s="1013" t="s">
        <v>604</v>
      </c>
      <c r="AQ75" s="1011"/>
      <c r="AR75" s="1011"/>
      <c r="AS75" s="1011"/>
      <c r="AT75" s="1012"/>
      <c r="AU75" s="1013" t="s">
        <v>604</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601</v>
      </c>
      <c r="C76" s="1007"/>
      <c r="D76" s="1007"/>
      <c r="E76" s="1007"/>
      <c r="F76" s="1007"/>
      <c r="G76" s="1007"/>
      <c r="H76" s="1007"/>
      <c r="I76" s="1007"/>
      <c r="J76" s="1007"/>
      <c r="K76" s="1007"/>
      <c r="L76" s="1007"/>
      <c r="M76" s="1007"/>
      <c r="N76" s="1007"/>
      <c r="O76" s="1007"/>
      <c r="P76" s="1008"/>
      <c r="Q76" s="1010">
        <v>798</v>
      </c>
      <c r="R76" s="1011"/>
      <c r="S76" s="1011"/>
      <c r="T76" s="1011"/>
      <c r="U76" s="1012"/>
      <c r="V76" s="1013">
        <v>745</v>
      </c>
      <c r="W76" s="1011"/>
      <c r="X76" s="1011"/>
      <c r="Y76" s="1011"/>
      <c r="Z76" s="1012"/>
      <c r="AA76" s="1013">
        <v>53</v>
      </c>
      <c r="AB76" s="1011"/>
      <c r="AC76" s="1011"/>
      <c r="AD76" s="1011"/>
      <c r="AE76" s="1012"/>
      <c r="AF76" s="1013">
        <v>53</v>
      </c>
      <c r="AG76" s="1011"/>
      <c r="AH76" s="1011"/>
      <c r="AI76" s="1011"/>
      <c r="AJ76" s="1012"/>
      <c r="AK76" s="1013">
        <v>0</v>
      </c>
      <c r="AL76" s="1011"/>
      <c r="AM76" s="1011"/>
      <c r="AN76" s="1011"/>
      <c r="AO76" s="1012"/>
      <c r="AP76" s="1013" t="s">
        <v>604</v>
      </c>
      <c r="AQ76" s="1011"/>
      <c r="AR76" s="1011"/>
      <c r="AS76" s="1011"/>
      <c r="AT76" s="1012"/>
      <c r="AU76" s="1013" t="s">
        <v>604</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602</v>
      </c>
      <c r="C77" s="1007"/>
      <c r="D77" s="1007"/>
      <c r="E77" s="1007"/>
      <c r="F77" s="1007"/>
      <c r="G77" s="1007"/>
      <c r="H77" s="1007"/>
      <c r="I77" s="1007"/>
      <c r="J77" s="1007"/>
      <c r="K77" s="1007"/>
      <c r="L77" s="1007"/>
      <c r="M77" s="1007"/>
      <c r="N77" s="1007"/>
      <c r="O77" s="1007"/>
      <c r="P77" s="1008"/>
      <c r="Q77" s="1010">
        <v>254237</v>
      </c>
      <c r="R77" s="1011"/>
      <c r="S77" s="1011"/>
      <c r="T77" s="1011"/>
      <c r="U77" s="1012"/>
      <c r="V77" s="1013">
        <v>237960</v>
      </c>
      <c r="W77" s="1011"/>
      <c r="X77" s="1011"/>
      <c r="Y77" s="1011"/>
      <c r="Z77" s="1012"/>
      <c r="AA77" s="1013">
        <v>16277</v>
      </c>
      <c r="AB77" s="1011"/>
      <c r="AC77" s="1011"/>
      <c r="AD77" s="1011"/>
      <c r="AE77" s="1012"/>
      <c r="AF77" s="1013">
        <v>16277</v>
      </c>
      <c r="AG77" s="1011"/>
      <c r="AH77" s="1011"/>
      <c r="AI77" s="1011"/>
      <c r="AJ77" s="1012"/>
      <c r="AK77" s="1013">
        <v>534</v>
      </c>
      <c r="AL77" s="1011"/>
      <c r="AM77" s="1011"/>
      <c r="AN77" s="1011"/>
      <c r="AO77" s="1012"/>
      <c r="AP77" s="1013" t="s">
        <v>604</v>
      </c>
      <c r="AQ77" s="1011"/>
      <c r="AR77" s="1011"/>
      <c r="AS77" s="1011"/>
      <c r="AT77" s="1012"/>
      <c r="AU77" s="1013" t="s">
        <v>604</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392</v>
      </c>
      <c r="B88" s="969" t="s">
        <v>427</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969" t="s">
        <v>428</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429</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430</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433</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434</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435</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436</v>
      </c>
      <c r="AB109" s="928"/>
      <c r="AC109" s="928"/>
      <c r="AD109" s="928"/>
      <c r="AE109" s="929"/>
      <c r="AF109" s="930" t="s">
        <v>437</v>
      </c>
      <c r="AG109" s="928"/>
      <c r="AH109" s="928"/>
      <c r="AI109" s="928"/>
      <c r="AJ109" s="929"/>
      <c r="AK109" s="930" t="s">
        <v>304</v>
      </c>
      <c r="AL109" s="928"/>
      <c r="AM109" s="928"/>
      <c r="AN109" s="928"/>
      <c r="AO109" s="929"/>
      <c r="AP109" s="930" t="s">
        <v>438</v>
      </c>
      <c r="AQ109" s="928"/>
      <c r="AR109" s="928"/>
      <c r="AS109" s="928"/>
      <c r="AT109" s="961"/>
      <c r="AU109" s="927" t="s">
        <v>435</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436</v>
      </c>
      <c r="BR109" s="928"/>
      <c r="BS109" s="928"/>
      <c r="BT109" s="928"/>
      <c r="BU109" s="929"/>
      <c r="BV109" s="930" t="s">
        <v>437</v>
      </c>
      <c r="BW109" s="928"/>
      <c r="BX109" s="928"/>
      <c r="BY109" s="928"/>
      <c r="BZ109" s="929"/>
      <c r="CA109" s="930" t="s">
        <v>304</v>
      </c>
      <c r="CB109" s="928"/>
      <c r="CC109" s="928"/>
      <c r="CD109" s="928"/>
      <c r="CE109" s="929"/>
      <c r="CF109" s="968" t="s">
        <v>438</v>
      </c>
      <c r="CG109" s="968"/>
      <c r="CH109" s="968"/>
      <c r="CI109" s="968"/>
      <c r="CJ109" s="968"/>
      <c r="CK109" s="930" t="s">
        <v>439</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436</v>
      </c>
      <c r="DH109" s="928"/>
      <c r="DI109" s="928"/>
      <c r="DJ109" s="928"/>
      <c r="DK109" s="929"/>
      <c r="DL109" s="930" t="s">
        <v>437</v>
      </c>
      <c r="DM109" s="928"/>
      <c r="DN109" s="928"/>
      <c r="DO109" s="928"/>
      <c r="DP109" s="929"/>
      <c r="DQ109" s="930" t="s">
        <v>304</v>
      </c>
      <c r="DR109" s="928"/>
      <c r="DS109" s="928"/>
      <c r="DT109" s="928"/>
      <c r="DU109" s="929"/>
      <c r="DV109" s="930" t="s">
        <v>438</v>
      </c>
      <c r="DW109" s="928"/>
      <c r="DX109" s="928"/>
      <c r="DY109" s="928"/>
      <c r="DZ109" s="961"/>
    </row>
    <row r="110" spans="1:131" s="221" customFormat="1" ht="26.25" customHeight="1" x14ac:dyDescent="0.15">
      <c r="A110" s="839" t="s">
        <v>440</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406030</v>
      </c>
      <c r="AB110" s="921"/>
      <c r="AC110" s="921"/>
      <c r="AD110" s="921"/>
      <c r="AE110" s="922"/>
      <c r="AF110" s="923">
        <v>406012</v>
      </c>
      <c r="AG110" s="921"/>
      <c r="AH110" s="921"/>
      <c r="AI110" s="921"/>
      <c r="AJ110" s="922"/>
      <c r="AK110" s="923">
        <v>431695</v>
      </c>
      <c r="AL110" s="921"/>
      <c r="AM110" s="921"/>
      <c r="AN110" s="921"/>
      <c r="AO110" s="922"/>
      <c r="AP110" s="924">
        <v>13.6</v>
      </c>
      <c r="AQ110" s="925"/>
      <c r="AR110" s="925"/>
      <c r="AS110" s="925"/>
      <c r="AT110" s="926"/>
      <c r="AU110" s="962" t="s">
        <v>73</v>
      </c>
      <c r="AV110" s="963"/>
      <c r="AW110" s="963"/>
      <c r="AX110" s="963"/>
      <c r="AY110" s="963"/>
      <c r="AZ110" s="892" t="s">
        <v>441</v>
      </c>
      <c r="BA110" s="840"/>
      <c r="BB110" s="840"/>
      <c r="BC110" s="840"/>
      <c r="BD110" s="840"/>
      <c r="BE110" s="840"/>
      <c r="BF110" s="840"/>
      <c r="BG110" s="840"/>
      <c r="BH110" s="840"/>
      <c r="BI110" s="840"/>
      <c r="BJ110" s="840"/>
      <c r="BK110" s="840"/>
      <c r="BL110" s="840"/>
      <c r="BM110" s="840"/>
      <c r="BN110" s="840"/>
      <c r="BO110" s="840"/>
      <c r="BP110" s="841"/>
      <c r="BQ110" s="893">
        <v>5453276</v>
      </c>
      <c r="BR110" s="874"/>
      <c r="BS110" s="874"/>
      <c r="BT110" s="874"/>
      <c r="BU110" s="874"/>
      <c r="BV110" s="874">
        <v>5713538</v>
      </c>
      <c r="BW110" s="874"/>
      <c r="BX110" s="874"/>
      <c r="BY110" s="874"/>
      <c r="BZ110" s="874"/>
      <c r="CA110" s="874">
        <v>6266283</v>
      </c>
      <c r="CB110" s="874"/>
      <c r="CC110" s="874"/>
      <c r="CD110" s="874"/>
      <c r="CE110" s="874"/>
      <c r="CF110" s="898">
        <v>197.8</v>
      </c>
      <c r="CG110" s="899"/>
      <c r="CH110" s="899"/>
      <c r="CI110" s="899"/>
      <c r="CJ110" s="899"/>
      <c r="CK110" s="958" t="s">
        <v>442</v>
      </c>
      <c r="CL110" s="851"/>
      <c r="CM110" s="892" t="s">
        <v>443</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444</v>
      </c>
      <c r="DH110" s="874"/>
      <c r="DI110" s="874"/>
      <c r="DJ110" s="874"/>
      <c r="DK110" s="874"/>
      <c r="DL110" s="874" t="s">
        <v>445</v>
      </c>
      <c r="DM110" s="874"/>
      <c r="DN110" s="874"/>
      <c r="DO110" s="874"/>
      <c r="DP110" s="874"/>
      <c r="DQ110" s="874" t="s">
        <v>418</v>
      </c>
      <c r="DR110" s="874"/>
      <c r="DS110" s="874"/>
      <c r="DT110" s="874"/>
      <c r="DU110" s="874"/>
      <c r="DV110" s="875" t="s">
        <v>445</v>
      </c>
      <c r="DW110" s="875"/>
      <c r="DX110" s="875"/>
      <c r="DY110" s="875"/>
      <c r="DZ110" s="876"/>
    </row>
    <row r="111" spans="1:131" s="221" customFormat="1" ht="26.25" customHeight="1" x14ac:dyDescent="0.15">
      <c r="A111" s="806" t="s">
        <v>446</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445</v>
      </c>
      <c r="AB111" s="951"/>
      <c r="AC111" s="951"/>
      <c r="AD111" s="951"/>
      <c r="AE111" s="952"/>
      <c r="AF111" s="953" t="s">
        <v>447</v>
      </c>
      <c r="AG111" s="951"/>
      <c r="AH111" s="951"/>
      <c r="AI111" s="951"/>
      <c r="AJ111" s="952"/>
      <c r="AK111" s="953" t="s">
        <v>448</v>
      </c>
      <c r="AL111" s="951"/>
      <c r="AM111" s="951"/>
      <c r="AN111" s="951"/>
      <c r="AO111" s="952"/>
      <c r="AP111" s="954" t="s">
        <v>445</v>
      </c>
      <c r="AQ111" s="955"/>
      <c r="AR111" s="955"/>
      <c r="AS111" s="955"/>
      <c r="AT111" s="956"/>
      <c r="AU111" s="964"/>
      <c r="AV111" s="965"/>
      <c r="AW111" s="965"/>
      <c r="AX111" s="965"/>
      <c r="AY111" s="965"/>
      <c r="AZ111" s="847" t="s">
        <v>449</v>
      </c>
      <c r="BA111" s="784"/>
      <c r="BB111" s="784"/>
      <c r="BC111" s="784"/>
      <c r="BD111" s="784"/>
      <c r="BE111" s="784"/>
      <c r="BF111" s="784"/>
      <c r="BG111" s="784"/>
      <c r="BH111" s="784"/>
      <c r="BI111" s="784"/>
      <c r="BJ111" s="784"/>
      <c r="BK111" s="784"/>
      <c r="BL111" s="784"/>
      <c r="BM111" s="784"/>
      <c r="BN111" s="784"/>
      <c r="BO111" s="784"/>
      <c r="BP111" s="785"/>
      <c r="BQ111" s="848">
        <v>579694</v>
      </c>
      <c r="BR111" s="849"/>
      <c r="BS111" s="849"/>
      <c r="BT111" s="849"/>
      <c r="BU111" s="849"/>
      <c r="BV111" s="849">
        <v>537876</v>
      </c>
      <c r="BW111" s="849"/>
      <c r="BX111" s="849"/>
      <c r="BY111" s="849"/>
      <c r="BZ111" s="849"/>
      <c r="CA111" s="849">
        <v>496057</v>
      </c>
      <c r="CB111" s="849"/>
      <c r="CC111" s="849"/>
      <c r="CD111" s="849"/>
      <c r="CE111" s="849"/>
      <c r="CF111" s="907">
        <v>15.7</v>
      </c>
      <c r="CG111" s="908"/>
      <c r="CH111" s="908"/>
      <c r="CI111" s="908"/>
      <c r="CJ111" s="908"/>
      <c r="CK111" s="959"/>
      <c r="CL111" s="853"/>
      <c r="CM111" s="847" t="s">
        <v>450</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445</v>
      </c>
      <c r="DH111" s="849"/>
      <c r="DI111" s="849"/>
      <c r="DJ111" s="849"/>
      <c r="DK111" s="849"/>
      <c r="DL111" s="849" t="s">
        <v>451</v>
      </c>
      <c r="DM111" s="849"/>
      <c r="DN111" s="849"/>
      <c r="DO111" s="849"/>
      <c r="DP111" s="849"/>
      <c r="DQ111" s="849" t="s">
        <v>445</v>
      </c>
      <c r="DR111" s="849"/>
      <c r="DS111" s="849"/>
      <c r="DT111" s="849"/>
      <c r="DU111" s="849"/>
      <c r="DV111" s="826" t="s">
        <v>451</v>
      </c>
      <c r="DW111" s="826"/>
      <c r="DX111" s="826"/>
      <c r="DY111" s="826"/>
      <c r="DZ111" s="827"/>
    </row>
    <row r="112" spans="1:131" s="221" customFormat="1" ht="26.25" customHeight="1" x14ac:dyDescent="0.15">
      <c r="A112" s="944" t="s">
        <v>452</v>
      </c>
      <c r="B112" s="945"/>
      <c r="C112" s="784" t="s">
        <v>453</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451</v>
      </c>
      <c r="AB112" s="812"/>
      <c r="AC112" s="812"/>
      <c r="AD112" s="812"/>
      <c r="AE112" s="813"/>
      <c r="AF112" s="814" t="s">
        <v>447</v>
      </c>
      <c r="AG112" s="812"/>
      <c r="AH112" s="812"/>
      <c r="AI112" s="812"/>
      <c r="AJ112" s="813"/>
      <c r="AK112" s="814" t="s">
        <v>445</v>
      </c>
      <c r="AL112" s="812"/>
      <c r="AM112" s="812"/>
      <c r="AN112" s="812"/>
      <c r="AO112" s="813"/>
      <c r="AP112" s="856" t="s">
        <v>394</v>
      </c>
      <c r="AQ112" s="857"/>
      <c r="AR112" s="857"/>
      <c r="AS112" s="857"/>
      <c r="AT112" s="858"/>
      <c r="AU112" s="964"/>
      <c r="AV112" s="965"/>
      <c r="AW112" s="965"/>
      <c r="AX112" s="965"/>
      <c r="AY112" s="965"/>
      <c r="AZ112" s="847" t="s">
        <v>454</v>
      </c>
      <c r="BA112" s="784"/>
      <c r="BB112" s="784"/>
      <c r="BC112" s="784"/>
      <c r="BD112" s="784"/>
      <c r="BE112" s="784"/>
      <c r="BF112" s="784"/>
      <c r="BG112" s="784"/>
      <c r="BH112" s="784"/>
      <c r="BI112" s="784"/>
      <c r="BJ112" s="784"/>
      <c r="BK112" s="784"/>
      <c r="BL112" s="784"/>
      <c r="BM112" s="784"/>
      <c r="BN112" s="784"/>
      <c r="BO112" s="784"/>
      <c r="BP112" s="785"/>
      <c r="BQ112" s="848">
        <v>3061838</v>
      </c>
      <c r="BR112" s="849"/>
      <c r="BS112" s="849"/>
      <c r="BT112" s="849"/>
      <c r="BU112" s="849"/>
      <c r="BV112" s="849">
        <v>2743138</v>
      </c>
      <c r="BW112" s="849"/>
      <c r="BX112" s="849"/>
      <c r="BY112" s="849"/>
      <c r="BZ112" s="849"/>
      <c r="CA112" s="849">
        <v>2890329</v>
      </c>
      <c r="CB112" s="849"/>
      <c r="CC112" s="849"/>
      <c r="CD112" s="849"/>
      <c r="CE112" s="849"/>
      <c r="CF112" s="907">
        <v>91.2</v>
      </c>
      <c r="CG112" s="908"/>
      <c r="CH112" s="908"/>
      <c r="CI112" s="908"/>
      <c r="CJ112" s="908"/>
      <c r="CK112" s="959"/>
      <c r="CL112" s="853"/>
      <c r="CM112" s="847" t="s">
        <v>455</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v>542332</v>
      </c>
      <c r="DH112" s="849"/>
      <c r="DI112" s="849"/>
      <c r="DJ112" s="849"/>
      <c r="DK112" s="849"/>
      <c r="DL112" s="849">
        <v>506741</v>
      </c>
      <c r="DM112" s="849"/>
      <c r="DN112" s="849"/>
      <c r="DO112" s="849"/>
      <c r="DP112" s="849"/>
      <c r="DQ112" s="849">
        <v>471149</v>
      </c>
      <c r="DR112" s="849"/>
      <c r="DS112" s="849"/>
      <c r="DT112" s="849"/>
      <c r="DU112" s="849"/>
      <c r="DV112" s="826">
        <v>14.9</v>
      </c>
      <c r="DW112" s="826"/>
      <c r="DX112" s="826"/>
      <c r="DY112" s="826"/>
      <c r="DZ112" s="827"/>
    </row>
    <row r="113" spans="1:130" s="221" customFormat="1" ht="26.25" customHeight="1" x14ac:dyDescent="0.15">
      <c r="A113" s="946"/>
      <c r="B113" s="947"/>
      <c r="C113" s="784" t="s">
        <v>456</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175891</v>
      </c>
      <c r="AB113" s="951"/>
      <c r="AC113" s="951"/>
      <c r="AD113" s="951"/>
      <c r="AE113" s="952"/>
      <c r="AF113" s="953">
        <v>170694</v>
      </c>
      <c r="AG113" s="951"/>
      <c r="AH113" s="951"/>
      <c r="AI113" s="951"/>
      <c r="AJ113" s="952"/>
      <c r="AK113" s="953">
        <v>191830</v>
      </c>
      <c r="AL113" s="951"/>
      <c r="AM113" s="951"/>
      <c r="AN113" s="951"/>
      <c r="AO113" s="952"/>
      <c r="AP113" s="954">
        <v>6.1</v>
      </c>
      <c r="AQ113" s="955"/>
      <c r="AR113" s="955"/>
      <c r="AS113" s="955"/>
      <c r="AT113" s="956"/>
      <c r="AU113" s="964"/>
      <c r="AV113" s="965"/>
      <c r="AW113" s="965"/>
      <c r="AX113" s="965"/>
      <c r="AY113" s="965"/>
      <c r="AZ113" s="847" t="s">
        <v>457</v>
      </c>
      <c r="BA113" s="784"/>
      <c r="BB113" s="784"/>
      <c r="BC113" s="784"/>
      <c r="BD113" s="784"/>
      <c r="BE113" s="784"/>
      <c r="BF113" s="784"/>
      <c r="BG113" s="784"/>
      <c r="BH113" s="784"/>
      <c r="BI113" s="784"/>
      <c r="BJ113" s="784"/>
      <c r="BK113" s="784"/>
      <c r="BL113" s="784"/>
      <c r="BM113" s="784"/>
      <c r="BN113" s="784"/>
      <c r="BO113" s="784"/>
      <c r="BP113" s="785"/>
      <c r="BQ113" s="848">
        <v>322376</v>
      </c>
      <c r="BR113" s="849"/>
      <c r="BS113" s="849"/>
      <c r="BT113" s="849"/>
      <c r="BU113" s="849"/>
      <c r="BV113" s="849">
        <v>323098</v>
      </c>
      <c r="BW113" s="849"/>
      <c r="BX113" s="849"/>
      <c r="BY113" s="849"/>
      <c r="BZ113" s="849"/>
      <c r="CA113" s="849">
        <v>326051</v>
      </c>
      <c r="CB113" s="849"/>
      <c r="CC113" s="849"/>
      <c r="CD113" s="849"/>
      <c r="CE113" s="849"/>
      <c r="CF113" s="907">
        <v>10.3</v>
      </c>
      <c r="CG113" s="908"/>
      <c r="CH113" s="908"/>
      <c r="CI113" s="908"/>
      <c r="CJ113" s="908"/>
      <c r="CK113" s="959"/>
      <c r="CL113" s="853"/>
      <c r="CM113" s="847" t="s">
        <v>458</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445</v>
      </c>
      <c r="DH113" s="812"/>
      <c r="DI113" s="812"/>
      <c r="DJ113" s="812"/>
      <c r="DK113" s="813"/>
      <c r="DL113" s="814" t="s">
        <v>451</v>
      </c>
      <c r="DM113" s="812"/>
      <c r="DN113" s="812"/>
      <c r="DO113" s="812"/>
      <c r="DP113" s="813"/>
      <c r="DQ113" s="814" t="s">
        <v>418</v>
      </c>
      <c r="DR113" s="812"/>
      <c r="DS113" s="812"/>
      <c r="DT113" s="812"/>
      <c r="DU113" s="813"/>
      <c r="DV113" s="856" t="s">
        <v>445</v>
      </c>
      <c r="DW113" s="857"/>
      <c r="DX113" s="857"/>
      <c r="DY113" s="857"/>
      <c r="DZ113" s="858"/>
    </row>
    <row r="114" spans="1:130" s="221" customFormat="1" ht="26.25" customHeight="1" x14ac:dyDescent="0.15">
      <c r="A114" s="946"/>
      <c r="B114" s="947"/>
      <c r="C114" s="784" t="s">
        <v>459</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8722</v>
      </c>
      <c r="AB114" s="812"/>
      <c r="AC114" s="812"/>
      <c r="AD114" s="812"/>
      <c r="AE114" s="813"/>
      <c r="AF114" s="814">
        <v>11218</v>
      </c>
      <c r="AG114" s="812"/>
      <c r="AH114" s="812"/>
      <c r="AI114" s="812"/>
      <c r="AJ114" s="813"/>
      <c r="AK114" s="814">
        <v>16259</v>
      </c>
      <c r="AL114" s="812"/>
      <c r="AM114" s="812"/>
      <c r="AN114" s="812"/>
      <c r="AO114" s="813"/>
      <c r="AP114" s="856">
        <v>0.5</v>
      </c>
      <c r="AQ114" s="857"/>
      <c r="AR114" s="857"/>
      <c r="AS114" s="857"/>
      <c r="AT114" s="858"/>
      <c r="AU114" s="964"/>
      <c r="AV114" s="965"/>
      <c r="AW114" s="965"/>
      <c r="AX114" s="965"/>
      <c r="AY114" s="965"/>
      <c r="AZ114" s="847" t="s">
        <v>460</v>
      </c>
      <c r="BA114" s="784"/>
      <c r="BB114" s="784"/>
      <c r="BC114" s="784"/>
      <c r="BD114" s="784"/>
      <c r="BE114" s="784"/>
      <c r="BF114" s="784"/>
      <c r="BG114" s="784"/>
      <c r="BH114" s="784"/>
      <c r="BI114" s="784"/>
      <c r="BJ114" s="784"/>
      <c r="BK114" s="784"/>
      <c r="BL114" s="784"/>
      <c r="BM114" s="784"/>
      <c r="BN114" s="784"/>
      <c r="BO114" s="784"/>
      <c r="BP114" s="785"/>
      <c r="BQ114" s="848">
        <v>321966</v>
      </c>
      <c r="BR114" s="849"/>
      <c r="BS114" s="849"/>
      <c r="BT114" s="849"/>
      <c r="BU114" s="849"/>
      <c r="BV114" s="849">
        <v>396272</v>
      </c>
      <c r="BW114" s="849"/>
      <c r="BX114" s="849"/>
      <c r="BY114" s="849"/>
      <c r="BZ114" s="849"/>
      <c r="CA114" s="849">
        <v>394031</v>
      </c>
      <c r="CB114" s="849"/>
      <c r="CC114" s="849"/>
      <c r="CD114" s="849"/>
      <c r="CE114" s="849"/>
      <c r="CF114" s="907">
        <v>12.4</v>
      </c>
      <c r="CG114" s="908"/>
      <c r="CH114" s="908"/>
      <c r="CI114" s="908"/>
      <c r="CJ114" s="908"/>
      <c r="CK114" s="959"/>
      <c r="CL114" s="853"/>
      <c r="CM114" s="847" t="s">
        <v>461</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445</v>
      </c>
      <c r="DH114" s="812"/>
      <c r="DI114" s="812"/>
      <c r="DJ114" s="812"/>
      <c r="DK114" s="813"/>
      <c r="DL114" s="814" t="s">
        <v>445</v>
      </c>
      <c r="DM114" s="812"/>
      <c r="DN114" s="812"/>
      <c r="DO114" s="812"/>
      <c r="DP114" s="813"/>
      <c r="DQ114" s="814" t="s">
        <v>394</v>
      </c>
      <c r="DR114" s="812"/>
      <c r="DS114" s="812"/>
      <c r="DT114" s="812"/>
      <c r="DU114" s="813"/>
      <c r="DV114" s="856" t="s">
        <v>451</v>
      </c>
      <c r="DW114" s="857"/>
      <c r="DX114" s="857"/>
      <c r="DY114" s="857"/>
      <c r="DZ114" s="858"/>
    </row>
    <row r="115" spans="1:130" s="221" customFormat="1" ht="26.25" customHeight="1" x14ac:dyDescent="0.15">
      <c r="A115" s="946"/>
      <c r="B115" s="947"/>
      <c r="C115" s="784" t="s">
        <v>462</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71474</v>
      </c>
      <c r="AB115" s="951"/>
      <c r="AC115" s="951"/>
      <c r="AD115" s="951"/>
      <c r="AE115" s="952"/>
      <c r="AF115" s="953">
        <v>66314</v>
      </c>
      <c r="AG115" s="951"/>
      <c r="AH115" s="951"/>
      <c r="AI115" s="951"/>
      <c r="AJ115" s="952"/>
      <c r="AK115" s="953">
        <v>65498</v>
      </c>
      <c r="AL115" s="951"/>
      <c r="AM115" s="951"/>
      <c r="AN115" s="951"/>
      <c r="AO115" s="952"/>
      <c r="AP115" s="954">
        <v>2.1</v>
      </c>
      <c r="AQ115" s="955"/>
      <c r="AR115" s="955"/>
      <c r="AS115" s="955"/>
      <c r="AT115" s="956"/>
      <c r="AU115" s="964"/>
      <c r="AV115" s="965"/>
      <c r="AW115" s="965"/>
      <c r="AX115" s="965"/>
      <c r="AY115" s="965"/>
      <c r="AZ115" s="847" t="s">
        <v>463</v>
      </c>
      <c r="BA115" s="784"/>
      <c r="BB115" s="784"/>
      <c r="BC115" s="784"/>
      <c r="BD115" s="784"/>
      <c r="BE115" s="784"/>
      <c r="BF115" s="784"/>
      <c r="BG115" s="784"/>
      <c r="BH115" s="784"/>
      <c r="BI115" s="784"/>
      <c r="BJ115" s="784"/>
      <c r="BK115" s="784"/>
      <c r="BL115" s="784"/>
      <c r="BM115" s="784"/>
      <c r="BN115" s="784"/>
      <c r="BO115" s="784"/>
      <c r="BP115" s="785"/>
      <c r="BQ115" s="848" t="s">
        <v>444</v>
      </c>
      <c r="BR115" s="849"/>
      <c r="BS115" s="849"/>
      <c r="BT115" s="849"/>
      <c r="BU115" s="849"/>
      <c r="BV115" s="849" t="s">
        <v>445</v>
      </c>
      <c r="BW115" s="849"/>
      <c r="BX115" s="849"/>
      <c r="BY115" s="849"/>
      <c r="BZ115" s="849"/>
      <c r="CA115" s="849" t="s">
        <v>445</v>
      </c>
      <c r="CB115" s="849"/>
      <c r="CC115" s="849"/>
      <c r="CD115" s="849"/>
      <c r="CE115" s="849"/>
      <c r="CF115" s="907" t="s">
        <v>394</v>
      </c>
      <c r="CG115" s="908"/>
      <c r="CH115" s="908"/>
      <c r="CI115" s="908"/>
      <c r="CJ115" s="908"/>
      <c r="CK115" s="959"/>
      <c r="CL115" s="853"/>
      <c r="CM115" s="847" t="s">
        <v>464</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447</v>
      </c>
      <c r="DH115" s="812"/>
      <c r="DI115" s="812"/>
      <c r="DJ115" s="812"/>
      <c r="DK115" s="813"/>
      <c r="DL115" s="814" t="s">
        <v>465</v>
      </c>
      <c r="DM115" s="812"/>
      <c r="DN115" s="812"/>
      <c r="DO115" s="812"/>
      <c r="DP115" s="813"/>
      <c r="DQ115" s="814" t="s">
        <v>444</v>
      </c>
      <c r="DR115" s="812"/>
      <c r="DS115" s="812"/>
      <c r="DT115" s="812"/>
      <c r="DU115" s="813"/>
      <c r="DV115" s="856" t="s">
        <v>445</v>
      </c>
      <c r="DW115" s="857"/>
      <c r="DX115" s="857"/>
      <c r="DY115" s="857"/>
      <c r="DZ115" s="858"/>
    </row>
    <row r="116" spans="1:130" s="221" customFormat="1" ht="26.25" customHeight="1" x14ac:dyDescent="0.15">
      <c r="A116" s="948"/>
      <c r="B116" s="949"/>
      <c r="C116" s="871" t="s">
        <v>466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451</v>
      </c>
      <c r="AB116" s="812"/>
      <c r="AC116" s="812"/>
      <c r="AD116" s="812"/>
      <c r="AE116" s="813"/>
      <c r="AF116" s="814" t="s">
        <v>451</v>
      </c>
      <c r="AG116" s="812"/>
      <c r="AH116" s="812"/>
      <c r="AI116" s="812"/>
      <c r="AJ116" s="813"/>
      <c r="AK116" s="814" t="s">
        <v>444</v>
      </c>
      <c r="AL116" s="812"/>
      <c r="AM116" s="812"/>
      <c r="AN116" s="812"/>
      <c r="AO116" s="813"/>
      <c r="AP116" s="856" t="s">
        <v>445</v>
      </c>
      <c r="AQ116" s="857"/>
      <c r="AR116" s="857"/>
      <c r="AS116" s="857"/>
      <c r="AT116" s="858"/>
      <c r="AU116" s="964"/>
      <c r="AV116" s="965"/>
      <c r="AW116" s="965"/>
      <c r="AX116" s="965"/>
      <c r="AY116" s="965"/>
      <c r="AZ116" s="941" t="s">
        <v>467</v>
      </c>
      <c r="BA116" s="942"/>
      <c r="BB116" s="942"/>
      <c r="BC116" s="942"/>
      <c r="BD116" s="942"/>
      <c r="BE116" s="942"/>
      <c r="BF116" s="942"/>
      <c r="BG116" s="942"/>
      <c r="BH116" s="942"/>
      <c r="BI116" s="942"/>
      <c r="BJ116" s="942"/>
      <c r="BK116" s="942"/>
      <c r="BL116" s="942"/>
      <c r="BM116" s="942"/>
      <c r="BN116" s="942"/>
      <c r="BO116" s="942"/>
      <c r="BP116" s="943"/>
      <c r="BQ116" s="848" t="s">
        <v>394</v>
      </c>
      <c r="BR116" s="849"/>
      <c r="BS116" s="849"/>
      <c r="BT116" s="849"/>
      <c r="BU116" s="849"/>
      <c r="BV116" s="849" t="s">
        <v>418</v>
      </c>
      <c r="BW116" s="849"/>
      <c r="BX116" s="849"/>
      <c r="BY116" s="849"/>
      <c r="BZ116" s="849"/>
      <c r="CA116" s="849" t="s">
        <v>394</v>
      </c>
      <c r="CB116" s="849"/>
      <c r="CC116" s="849"/>
      <c r="CD116" s="849"/>
      <c r="CE116" s="849"/>
      <c r="CF116" s="907" t="s">
        <v>447</v>
      </c>
      <c r="CG116" s="908"/>
      <c r="CH116" s="908"/>
      <c r="CI116" s="908"/>
      <c r="CJ116" s="908"/>
      <c r="CK116" s="959"/>
      <c r="CL116" s="853"/>
      <c r="CM116" s="847" t="s">
        <v>468</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v>37362</v>
      </c>
      <c r="DH116" s="812"/>
      <c r="DI116" s="812"/>
      <c r="DJ116" s="812"/>
      <c r="DK116" s="813"/>
      <c r="DL116" s="814">
        <v>31135</v>
      </c>
      <c r="DM116" s="812"/>
      <c r="DN116" s="812"/>
      <c r="DO116" s="812"/>
      <c r="DP116" s="813"/>
      <c r="DQ116" s="814">
        <v>24908</v>
      </c>
      <c r="DR116" s="812"/>
      <c r="DS116" s="812"/>
      <c r="DT116" s="812"/>
      <c r="DU116" s="813"/>
      <c r="DV116" s="856">
        <v>0.8</v>
      </c>
      <c r="DW116" s="857"/>
      <c r="DX116" s="857"/>
      <c r="DY116" s="857"/>
      <c r="DZ116" s="858"/>
    </row>
    <row r="117" spans="1:130" s="221" customFormat="1" ht="26.25" customHeight="1" x14ac:dyDescent="0.15">
      <c r="A117" s="927" t="s">
        <v>185</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469</v>
      </c>
      <c r="Z117" s="929"/>
      <c r="AA117" s="934">
        <v>662117</v>
      </c>
      <c r="AB117" s="935"/>
      <c r="AC117" s="935"/>
      <c r="AD117" s="935"/>
      <c r="AE117" s="936"/>
      <c r="AF117" s="937">
        <v>654238</v>
      </c>
      <c r="AG117" s="935"/>
      <c r="AH117" s="935"/>
      <c r="AI117" s="935"/>
      <c r="AJ117" s="936"/>
      <c r="AK117" s="937">
        <v>705282</v>
      </c>
      <c r="AL117" s="935"/>
      <c r="AM117" s="935"/>
      <c r="AN117" s="935"/>
      <c r="AO117" s="936"/>
      <c r="AP117" s="938"/>
      <c r="AQ117" s="939"/>
      <c r="AR117" s="939"/>
      <c r="AS117" s="939"/>
      <c r="AT117" s="940"/>
      <c r="AU117" s="964"/>
      <c r="AV117" s="965"/>
      <c r="AW117" s="965"/>
      <c r="AX117" s="965"/>
      <c r="AY117" s="965"/>
      <c r="AZ117" s="895" t="s">
        <v>470</v>
      </c>
      <c r="BA117" s="896"/>
      <c r="BB117" s="896"/>
      <c r="BC117" s="896"/>
      <c r="BD117" s="896"/>
      <c r="BE117" s="896"/>
      <c r="BF117" s="896"/>
      <c r="BG117" s="896"/>
      <c r="BH117" s="896"/>
      <c r="BI117" s="896"/>
      <c r="BJ117" s="896"/>
      <c r="BK117" s="896"/>
      <c r="BL117" s="896"/>
      <c r="BM117" s="896"/>
      <c r="BN117" s="896"/>
      <c r="BO117" s="896"/>
      <c r="BP117" s="897"/>
      <c r="BQ117" s="848" t="s">
        <v>418</v>
      </c>
      <c r="BR117" s="849"/>
      <c r="BS117" s="849"/>
      <c r="BT117" s="849"/>
      <c r="BU117" s="849"/>
      <c r="BV117" s="849" t="s">
        <v>451</v>
      </c>
      <c r="BW117" s="849"/>
      <c r="BX117" s="849"/>
      <c r="BY117" s="849"/>
      <c r="BZ117" s="849"/>
      <c r="CA117" s="849" t="s">
        <v>418</v>
      </c>
      <c r="CB117" s="849"/>
      <c r="CC117" s="849"/>
      <c r="CD117" s="849"/>
      <c r="CE117" s="849"/>
      <c r="CF117" s="907" t="s">
        <v>394</v>
      </c>
      <c r="CG117" s="908"/>
      <c r="CH117" s="908"/>
      <c r="CI117" s="908"/>
      <c r="CJ117" s="908"/>
      <c r="CK117" s="959"/>
      <c r="CL117" s="853"/>
      <c r="CM117" s="847" t="s">
        <v>471</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465</v>
      </c>
      <c r="DH117" s="812"/>
      <c r="DI117" s="812"/>
      <c r="DJ117" s="812"/>
      <c r="DK117" s="813"/>
      <c r="DL117" s="814" t="s">
        <v>451</v>
      </c>
      <c r="DM117" s="812"/>
      <c r="DN117" s="812"/>
      <c r="DO117" s="812"/>
      <c r="DP117" s="813"/>
      <c r="DQ117" s="814" t="s">
        <v>444</v>
      </c>
      <c r="DR117" s="812"/>
      <c r="DS117" s="812"/>
      <c r="DT117" s="812"/>
      <c r="DU117" s="813"/>
      <c r="DV117" s="856" t="s">
        <v>394</v>
      </c>
      <c r="DW117" s="857"/>
      <c r="DX117" s="857"/>
      <c r="DY117" s="857"/>
      <c r="DZ117" s="858"/>
    </row>
    <row r="118" spans="1:130" s="221" customFormat="1" ht="26.25" customHeight="1" x14ac:dyDescent="0.15">
      <c r="A118" s="927" t="s">
        <v>439</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436</v>
      </c>
      <c r="AB118" s="928"/>
      <c r="AC118" s="928"/>
      <c r="AD118" s="928"/>
      <c r="AE118" s="929"/>
      <c r="AF118" s="930" t="s">
        <v>437</v>
      </c>
      <c r="AG118" s="928"/>
      <c r="AH118" s="928"/>
      <c r="AI118" s="928"/>
      <c r="AJ118" s="929"/>
      <c r="AK118" s="930" t="s">
        <v>304</v>
      </c>
      <c r="AL118" s="928"/>
      <c r="AM118" s="928"/>
      <c r="AN118" s="928"/>
      <c r="AO118" s="929"/>
      <c r="AP118" s="931" t="s">
        <v>438</v>
      </c>
      <c r="AQ118" s="932"/>
      <c r="AR118" s="932"/>
      <c r="AS118" s="932"/>
      <c r="AT118" s="933"/>
      <c r="AU118" s="964"/>
      <c r="AV118" s="965"/>
      <c r="AW118" s="965"/>
      <c r="AX118" s="965"/>
      <c r="AY118" s="965"/>
      <c r="AZ118" s="870" t="s">
        <v>472</v>
      </c>
      <c r="BA118" s="871"/>
      <c r="BB118" s="871"/>
      <c r="BC118" s="871"/>
      <c r="BD118" s="871"/>
      <c r="BE118" s="871"/>
      <c r="BF118" s="871"/>
      <c r="BG118" s="871"/>
      <c r="BH118" s="871"/>
      <c r="BI118" s="871"/>
      <c r="BJ118" s="871"/>
      <c r="BK118" s="871"/>
      <c r="BL118" s="871"/>
      <c r="BM118" s="871"/>
      <c r="BN118" s="871"/>
      <c r="BO118" s="871"/>
      <c r="BP118" s="872"/>
      <c r="BQ118" s="911" t="s">
        <v>444</v>
      </c>
      <c r="BR118" s="877"/>
      <c r="BS118" s="877"/>
      <c r="BT118" s="877"/>
      <c r="BU118" s="877"/>
      <c r="BV118" s="877" t="s">
        <v>418</v>
      </c>
      <c r="BW118" s="877"/>
      <c r="BX118" s="877"/>
      <c r="BY118" s="877"/>
      <c r="BZ118" s="877"/>
      <c r="CA118" s="877" t="s">
        <v>444</v>
      </c>
      <c r="CB118" s="877"/>
      <c r="CC118" s="877"/>
      <c r="CD118" s="877"/>
      <c r="CE118" s="877"/>
      <c r="CF118" s="907" t="s">
        <v>394</v>
      </c>
      <c r="CG118" s="908"/>
      <c r="CH118" s="908"/>
      <c r="CI118" s="908"/>
      <c r="CJ118" s="908"/>
      <c r="CK118" s="959"/>
      <c r="CL118" s="853"/>
      <c r="CM118" s="847" t="s">
        <v>473</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465</v>
      </c>
      <c r="DH118" s="812"/>
      <c r="DI118" s="812"/>
      <c r="DJ118" s="812"/>
      <c r="DK118" s="813"/>
      <c r="DL118" s="814" t="s">
        <v>394</v>
      </c>
      <c r="DM118" s="812"/>
      <c r="DN118" s="812"/>
      <c r="DO118" s="812"/>
      <c r="DP118" s="813"/>
      <c r="DQ118" s="814" t="s">
        <v>451</v>
      </c>
      <c r="DR118" s="812"/>
      <c r="DS118" s="812"/>
      <c r="DT118" s="812"/>
      <c r="DU118" s="813"/>
      <c r="DV118" s="856" t="s">
        <v>444</v>
      </c>
      <c r="DW118" s="857"/>
      <c r="DX118" s="857"/>
      <c r="DY118" s="857"/>
      <c r="DZ118" s="858"/>
    </row>
    <row r="119" spans="1:130" s="221" customFormat="1" ht="26.25" customHeight="1" x14ac:dyDescent="0.15">
      <c r="A119" s="850" t="s">
        <v>442</v>
      </c>
      <c r="B119" s="851"/>
      <c r="C119" s="892" t="s">
        <v>443</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418</v>
      </c>
      <c r="AB119" s="921"/>
      <c r="AC119" s="921"/>
      <c r="AD119" s="921"/>
      <c r="AE119" s="922"/>
      <c r="AF119" s="923" t="s">
        <v>444</v>
      </c>
      <c r="AG119" s="921"/>
      <c r="AH119" s="921"/>
      <c r="AI119" s="921"/>
      <c r="AJ119" s="922"/>
      <c r="AK119" s="923" t="s">
        <v>448</v>
      </c>
      <c r="AL119" s="921"/>
      <c r="AM119" s="921"/>
      <c r="AN119" s="921"/>
      <c r="AO119" s="922"/>
      <c r="AP119" s="924" t="s">
        <v>448</v>
      </c>
      <c r="AQ119" s="925"/>
      <c r="AR119" s="925"/>
      <c r="AS119" s="925"/>
      <c r="AT119" s="926"/>
      <c r="AU119" s="966"/>
      <c r="AV119" s="967"/>
      <c r="AW119" s="967"/>
      <c r="AX119" s="967"/>
      <c r="AY119" s="967"/>
      <c r="AZ119" s="242" t="s">
        <v>185</v>
      </c>
      <c r="BA119" s="242"/>
      <c r="BB119" s="242"/>
      <c r="BC119" s="242"/>
      <c r="BD119" s="242"/>
      <c r="BE119" s="242"/>
      <c r="BF119" s="242"/>
      <c r="BG119" s="242"/>
      <c r="BH119" s="242"/>
      <c r="BI119" s="242"/>
      <c r="BJ119" s="242"/>
      <c r="BK119" s="242"/>
      <c r="BL119" s="242"/>
      <c r="BM119" s="242"/>
      <c r="BN119" s="242"/>
      <c r="BO119" s="909" t="s">
        <v>474</v>
      </c>
      <c r="BP119" s="910"/>
      <c r="BQ119" s="911">
        <v>9739150</v>
      </c>
      <c r="BR119" s="877"/>
      <c r="BS119" s="877"/>
      <c r="BT119" s="877"/>
      <c r="BU119" s="877"/>
      <c r="BV119" s="877">
        <v>9713922</v>
      </c>
      <c r="BW119" s="877"/>
      <c r="BX119" s="877"/>
      <c r="BY119" s="877"/>
      <c r="BZ119" s="877"/>
      <c r="CA119" s="877">
        <v>10372751</v>
      </c>
      <c r="CB119" s="877"/>
      <c r="CC119" s="877"/>
      <c r="CD119" s="877"/>
      <c r="CE119" s="877"/>
      <c r="CF119" s="780"/>
      <c r="CG119" s="781"/>
      <c r="CH119" s="781"/>
      <c r="CI119" s="781"/>
      <c r="CJ119" s="866"/>
      <c r="CK119" s="960"/>
      <c r="CL119" s="855"/>
      <c r="CM119" s="870" t="s">
        <v>475</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445</v>
      </c>
      <c r="DH119" s="796"/>
      <c r="DI119" s="796"/>
      <c r="DJ119" s="796"/>
      <c r="DK119" s="797"/>
      <c r="DL119" s="798" t="s">
        <v>444</v>
      </c>
      <c r="DM119" s="796"/>
      <c r="DN119" s="796"/>
      <c r="DO119" s="796"/>
      <c r="DP119" s="797"/>
      <c r="DQ119" s="798" t="s">
        <v>448</v>
      </c>
      <c r="DR119" s="796"/>
      <c r="DS119" s="796"/>
      <c r="DT119" s="796"/>
      <c r="DU119" s="797"/>
      <c r="DV119" s="880" t="s">
        <v>394</v>
      </c>
      <c r="DW119" s="881"/>
      <c r="DX119" s="881"/>
      <c r="DY119" s="881"/>
      <c r="DZ119" s="882"/>
    </row>
    <row r="120" spans="1:130" s="221" customFormat="1" ht="26.25" customHeight="1" x14ac:dyDescent="0.15">
      <c r="A120" s="852"/>
      <c r="B120" s="853"/>
      <c r="C120" s="847" t="s">
        <v>450</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445</v>
      </c>
      <c r="AB120" s="812"/>
      <c r="AC120" s="812"/>
      <c r="AD120" s="812"/>
      <c r="AE120" s="813"/>
      <c r="AF120" s="814" t="s">
        <v>394</v>
      </c>
      <c r="AG120" s="812"/>
      <c r="AH120" s="812"/>
      <c r="AI120" s="812"/>
      <c r="AJ120" s="813"/>
      <c r="AK120" s="814" t="s">
        <v>448</v>
      </c>
      <c r="AL120" s="812"/>
      <c r="AM120" s="812"/>
      <c r="AN120" s="812"/>
      <c r="AO120" s="813"/>
      <c r="AP120" s="856" t="s">
        <v>451</v>
      </c>
      <c r="AQ120" s="857"/>
      <c r="AR120" s="857"/>
      <c r="AS120" s="857"/>
      <c r="AT120" s="858"/>
      <c r="AU120" s="912" t="s">
        <v>476</v>
      </c>
      <c r="AV120" s="913"/>
      <c r="AW120" s="913"/>
      <c r="AX120" s="913"/>
      <c r="AY120" s="914"/>
      <c r="AZ120" s="892" t="s">
        <v>477</v>
      </c>
      <c r="BA120" s="840"/>
      <c r="BB120" s="840"/>
      <c r="BC120" s="840"/>
      <c r="BD120" s="840"/>
      <c r="BE120" s="840"/>
      <c r="BF120" s="840"/>
      <c r="BG120" s="840"/>
      <c r="BH120" s="840"/>
      <c r="BI120" s="840"/>
      <c r="BJ120" s="840"/>
      <c r="BK120" s="840"/>
      <c r="BL120" s="840"/>
      <c r="BM120" s="840"/>
      <c r="BN120" s="840"/>
      <c r="BO120" s="840"/>
      <c r="BP120" s="841"/>
      <c r="BQ120" s="893">
        <v>3366153</v>
      </c>
      <c r="BR120" s="874"/>
      <c r="BS120" s="874"/>
      <c r="BT120" s="874"/>
      <c r="BU120" s="874"/>
      <c r="BV120" s="874">
        <v>3220691</v>
      </c>
      <c r="BW120" s="874"/>
      <c r="BX120" s="874"/>
      <c r="BY120" s="874"/>
      <c r="BZ120" s="874"/>
      <c r="CA120" s="874">
        <v>3290123</v>
      </c>
      <c r="CB120" s="874"/>
      <c r="CC120" s="874"/>
      <c r="CD120" s="874"/>
      <c r="CE120" s="874"/>
      <c r="CF120" s="898">
        <v>103.8</v>
      </c>
      <c r="CG120" s="899"/>
      <c r="CH120" s="899"/>
      <c r="CI120" s="899"/>
      <c r="CJ120" s="899"/>
      <c r="CK120" s="900" t="s">
        <v>478</v>
      </c>
      <c r="CL120" s="884"/>
      <c r="CM120" s="884"/>
      <c r="CN120" s="884"/>
      <c r="CO120" s="885"/>
      <c r="CP120" s="904" t="s">
        <v>410</v>
      </c>
      <c r="CQ120" s="905"/>
      <c r="CR120" s="905"/>
      <c r="CS120" s="905"/>
      <c r="CT120" s="905"/>
      <c r="CU120" s="905"/>
      <c r="CV120" s="905"/>
      <c r="CW120" s="905"/>
      <c r="CX120" s="905"/>
      <c r="CY120" s="905"/>
      <c r="CZ120" s="905"/>
      <c r="DA120" s="905"/>
      <c r="DB120" s="905"/>
      <c r="DC120" s="905"/>
      <c r="DD120" s="905"/>
      <c r="DE120" s="905"/>
      <c r="DF120" s="906"/>
      <c r="DG120" s="893">
        <v>2701720</v>
      </c>
      <c r="DH120" s="874"/>
      <c r="DI120" s="874"/>
      <c r="DJ120" s="874"/>
      <c r="DK120" s="874"/>
      <c r="DL120" s="874">
        <v>2403046</v>
      </c>
      <c r="DM120" s="874"/>
      <c r="DN120" s="874"/>
      <c r="DO120" s="874"/>
      <c r="DP120" s="874"/>
      <c r="DQ120" s="874">
        <v>2522707</v>
      </c>
      <c r="DR120" s="874"/>
      <c r="DS120" s="874"/>
      <c r="DT120" s="874"/>
      <c r="DU120" s="874"/>
      <c r="DV120" s="875">
        <v>79.599999999999994</v>
      </c>
      <c r="DW120" s="875"/>
      <c r="DX120" s="875"/>
      <c r="DY120" s="875"/>
      <c r="DZ120" s="876"/>
    </row>
    <row r="121" spans="1:130" s="221" customFormat="1" ht="26.25" customHeight="1" x14ac:dyDescent="0.15">
      <c r="A121" s="852"/>
      <c r="B121" s="853"/>
      <c r="C121" s="895" t="s">
        <v>479</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v>64657</v>
      </c>
      <c r="AB121" s="812"/>
      <c r="AC121" s="812"/>
      <c r="AD121" s="812"/>
      <c r="AE121" s="813"/>
      <c r="AF121" s="814">
        <v>59594</v>
      </c>
      <c r="AG121" s="812"/>
      <c r="AH121" s="812"/>
      <c r="AI121" s="812"/>
      <c r="AJ121" s="813"/>
      <c r="AK121" s="814">
        <v>58865</v>
      </c>
      <c r="AL121" s="812"/>
      <c r="AM121" s="812"/>
      <c r="AN121" s="812"/>
      <c r="AO121" s="813"/>
      <c r="AP121" s="856">
        <v>1.9</v>
      </c>
      <c r="AQ121" s="857"/>
      <c r="AR121" s="857"/>
      <c r="AS121" s="857"/>
      <c r="AT121" s="858"/>
      <c r="AU121" s="915"/>
      <c r="AV121" s="916"/>
      <c r="AW121" s="916"/>
      <c r="AX121" s="916"/>
      <c r="AY121" s="917"/>
      <c r="AZ121" s="847" t="s">
        <v>480</v>
      </c>
      <c r="BA121" s="784"/>
      <c r="BB121" s="784"/>
      <c r="BC121" s="784"/>
      <c r="BD121" s="784"/>
      <c r="BE121" s="784"/>
      <c r="BF121" s="784"/>
      <c r="BG121" s="784"/>
      <c r="BH121" s="784"/>
      <c r="BI121" s="784"/>
      <c r="BJ121" s="784"/>
      <c r="BK121" s="784"/>
      <c r="BL121" s="784"/>
      <c r="BM121" s="784"/>
      <c r="BN121" s="784"/>
      <c r="BO121" s="784"/>
      <c r="BP121" s="785"/>
      <c r="BQ121" s="848">
        <v>235663</v>
      </c>
      <c r="BR121" s="849"/>
      <c r="BS121" s="849"/>
      <c r="BT121" s="849"/>
      <c r="BU121" s="849"/>
      <c r="BV121" s="849">
        <v>42864</v>
      </c>
      <c r="BW121" s="849"/>
      <c r="BX121" s="849"/>
      <c r="BY121" s="849"/>
      <c r="BZ121" s="849"/>
      <c r="CA121" s="849">
        <v>39156</v>
      </c>
      <c r="CB121" s="849"/>
      <c r="CC121" s="849"/>
      <c r="CD121" s="849"/>
      <c r="CE121" s="849"/>
      <c r="CF121" s="907">
        <v>1.2</v>
      </c>
      <c r="CG121" s="908"/>
      <c r="CH121" s="908"/>
      <c r="CI121" s="908"/>
      <c r="CJ121" s="908"/>
      <c r="CK121" s="901"/>
      <c r="CL121" s="887"/>
      <c r="CM121" s="887"/>
      <c r="CN121" s="887"/>
      <c r="CO121" s="888"/>
      <c r="CP121" s="867" t="s">
        <v>481</v>
      </c>
      <c r="CQ121" s="868"/>
      <c r="CR121" s="868"/>
      <c r="CS121" s="868"/>
      <c r="CT121" s="868"/>
      <c r="CU121" s="868"/>
      <c r="CV121" s="868"/>
      <c r="CW121" s="868"/>
      <c r="CX121" s="868"/>
      <c r="CY121" s="868"/>
      <c r="CZ121" s="868"/>
      <c r="DA121" s="868"/>
      <c r="DB121" s="868"/>
      <c r="DC121" s="868"/>
      <c r="DD121" s="868"/>
      <c r="DE121" s="868"/>
      <c r="DF121" s="869"/>
      <c r="DG121" s="848">
        <v>360118</v>
      </c>
      <c r="DH121" s="849"/>
      <c r="DI121" s="849"/>
      <c r="DJ121" s="849"/>
      <c r="DK121" s="849"/>
      <c r="DL121" s="849">
        <v>340092</v>
      </c>
      <c r="DM121" s="849"/>
      <c r="DN121" s="849"/>
      <c r="DO121" s="849"/>
      <c r="DP121" s="849"/>
      <c r="DQ121" s="849">
        <v>367622</v>
      </c>
      <c r="DR121" s="849"/>
      <c r="DS121" s="849"/>
      <c r="DT121" s="849"/>
      <c r="DU121" s="849"/>
      <c r="DV121" s="826">
        <v>11.6</v>
      </c>
      <c r="DW121" s="826"/>
      <c r="DX121" s="826"/>
      <c r="DY121" s="826"/>
      <c r="DZ121" s="827"/>
    </row>
    <row r="122" spans="1:130" s="221" customFormat="1" ht="26.25" customHeight="1" x14ac:dyDescent="0.15">
      <c r="A122" s="852"/>
      <c r="B122" s="853"/>
      <c r="C122" s="847" t="s">
        <v>461</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448</v>
      </c>
      <c r="AB122" s="812"/>
      <c r="AC122" s="812"/>
      <c r="AD122" s="812"/>
      <c r="AE122" s="813"/>
      <c r="AF122" s="814" t="s">
        <v>451</v>
      </c>
      <c r="AG122" s="812"/>
      <c r="AH122" s="812"/>
      <c r="AI122" s="812"/>
      <c r="AJ122" s="813"/>
      <c r="AK122" s="814" t="s">
        <v>444</v>
      </c>
      <c r="AL122" s="812"/>
      <c r="AM122" s="812"/>
      <c r="AN122" s="812"/>
      <c r="AO122" s="813"/>
      <c r="AP122" s="856" t="s">
        <v>451</v>
      </c>
      <c r="AQ122" s="857"/>
      <c r="AR122" s="857"/>
      <c r="AS122" s="857"/>
      <c r="AT122" s="858"/>
      <c r="AU122" s="915"/>
      <c r="AV122" s="916"/>
      <c r="AW122" s="916"/>
      <c r="AX122" s="916"/>
      <c r="AY122" s="917"/>
      <c r="AZ122" s="870" t="s">
        <v>482</v>
      </c>
      <c r="BA122" s="871"/>
      <c r="BB122" s="871"/>
      <c r="BC122" s="871"/>
      <c r="BD122" s="871"/>
      <c r="BE122" s="871"/>
      <c r="BF122" s="871"/>
      <c r="BG122" s="871"/>
      <c r="BH122" s="871"/>
      <c r="BI122" s="871"/>
      <c r="BJ122" s="871"/>
      <c r="BK122" s="871"/>
      <c r="BL122" s="871"/>
      <c r="BM122" s="871"/>
      <c r="BN122" s="871"/>
      <c r="BO122" s="871"/>
      <c r="BP122" s="872"/>
      <c r="BQ122" s="911">
        <v>5574395</v>
      </c>
      <c r="BR122" s="877"/>
      <c r="BS122" s="877"/>
      <c r="BT122" s="877"/>
      <c r="BU122" s="877"/>
      <c r="BV122" s="877">
        <v>5559436</v>
      </c>
      <c r="BW122" s="877"/>
      <c r="BX122" s="877"/>
      <c r="BY122" s="877"/>
      <c r="BZ122" s="877"/>
      <c r="CA122" s="877">
        <v>5745051</v>
      </c>
      <c r="CB122" s="877"/>
      <c r="CC122" s="877"/>
      <c r="CD122" s="877"/>
      <c r="CE122" s="877"/>
      <c r="CF122" s="878">
        <v>181.3</v>
      </c>
      <c r="CG122" s="879"/>
      <c r="CH122" s="879"/>
      <c r="CI122" s="879"/>
      <c r="CJ122" s="879"/>
      <c r="CK122" s="901"/>
      <c r="CL122" s="887"/>
      <c r="CM122" s="887"/>
      <c r="CN122" s="887"/>
      <c r="CO122" s="888"/>
      <c r="CP122" s="867" t="s">
        <v>406</v>
      </c>
      <c r="CQ122" s="868"/>
      <c r="CR122" s="868"/>
      <c r="CS122" s="868"/>
      <c r="CT122" s="868"/>
      <c r="CU122" s="868"/>
      <c r="CV122" s="868"/>
      <c r="CW122" s="868"/>
      <c r="CX122" s="868"/>
      <c r="CY122" s="868"/>
      <c r="CZ122" s="868"/>
      <c r="DA122" s="868"/>
      <c r="DB122" s="868"/>
      <c r="DC122" s="868"/>
      <c r="DD122" s="868"/>
      <c r="DE122" s="868"/>
      <c r="DF122" s="869"/>
      <c r="DG122" s="848" t="s">
        <v>451</v>
      </c>
      <c r="DH122" s="849"/>
      <c r="DI122" s="849"/>
      <c r="DJ122" s="849"/>
      <c r="DK122" s="849"/>
      <c r="DL122" s="849" t="s">
        <v>444</v>
      </c>
      <c r="DM122" s="849"/>
      <c r="DN122" s="849"/>
      <c r="DO122" s="849"/>
      <c r="DP122" s="849"/>
      <c r="DQ122" s="849" t="s">
        <v>451</v>
      </c>
      <c r="DR122" s="849"/>
      <c r="DS122" s="849"/>
      <c r="DT122" s="849"/>
      <c r="DU122" s="849"/>
      <c r="DV122" s="826" t="s">
        <v>451</v>
      </c>
      <c r="DW122" s="826"/>
      <c r="DX122" s="826"/>
      <c r="DY122" s="826"/>
      <c r="DZ122" s="827"/>
    </row>
    <row r="123" spans="1:130" s="221" customFormat="1" ht="26.25" customHeight="1" x14ac:dyDescent="0.15">
      <c r="A123" s="852"/>
      <c r="B123" s="853"/>
      <c r="C123" s="847" t="s">
        <v>468</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v>6794</v>
      </c>
      <c r="AB123" s="812"/>
      <c r="AC123" s="812"/>
      <c r="AD123" s="812"/>
      <c r="AE123" s="813"/>
      <c r="AF123" s="814">
        <v>6707</v>
      </c>
      <c r="AG123" s="812"/>
      <c r="AH123" s="812"/>
      <c r="AI123" s="812"/>
      <c r="AJ123" s="813"/>
      <c r="AK123" s="814">
        <v>6619</v>
      </c>
      <c r="AL123" s="812"/>
      <c r="AM123" s="812"/>
      <c r="AN123" s="812"/>
      <c r="AO123" s="813"/>
      <c r="AP123" s="856">
        <v>0.2</v>
      </c>
      <c r="AQ123" s="857"/>
      <c r="AR123" s="857"/>
      <c r="AS123" s="857"/>
      <c r="AT123" s="858"/>
      <c r="AU123" s="918"/>
      <c r="AV123" s="919"/>
      <c r="AW123" s="919"/>
      <c r="AX123" s="919"/>
      <c r="AY123" s="919"/>
      <c r="AZ123" s="242" t="s">
        <v>185</v>
      </c>
      <c r="BA123" s="242"/>
      <c r="BB123" s="242"/>
      <c r="BC123" s="242"/>
      <c r="BD123" s="242"/>
      <c r="BE123" s="242"/>
      <c r="BF123" s="242"/>
      <c r="BG123" s="242"/>
      <c r="BH123" s="242"/>
      <c r="BI123" s="242"/>
      <c r="BJ123" s="242"/>
      <c r="BK123" s="242"/>
      <c r="BL123" s="242"/>
      <c r="BM123" s="242"/>
      <c r="BN123" s="242"/>
      <c r="BO123" s="909" t="s">
        <v>483</v>
      </c>
      <c r="BP123" s="910"/>
      <c r="BQ123" s="864">
        <v>9176211</v>
      </c>
      <c r="BR123" s="865"/>
      <c r="BS123" s="865"/>
      <c r="BT123" s="865"/>
      <c r="BU123" s="865"/>
      <c r="BV123" s="865">
        <v>8822991</v>
      </c>
      <c r="BW123" s="865"/>
      <c r="BX123" s="865"/>
      <c r="BY123" s="865"/>
      <c r="BZ123" s="865"/>
      <c r="CA123" s="865">
        <v>9074330</v>
      </c>
      <c r="CB123" s="865"/>
      <c r="CC123" s="865"/>
      <c r="CD123" s="865"/>
      <c r="CE123" s="865"/>
      <c r="CF123" s="780"/>
      <c r="CG123" s="781"/>
      <c r="CH123" s="781"/>
      <c r="CI123" s="781"/>
      <c r="CJ123" s="866"/>
      <c r="CK123" s="901"/>
      <c r="CL123" s="887"/>
      <c r="CM123" s="887"/>
      <c r="CN123" s="887"/>
      <c r="CO123" s="888"/>
      <c r="CP123" s="867" t="s">
        <v>484</v>
      </c>
      <c r="CQ123" s="868"/>
      <c r="CR123" s="868"/>
      <c r="CS123" s="868"/>
      <c r="CT123" s="868"/>
      <c r="CU123" s="868"/>
      <c r="CV123" s="868"/>
      <c r="CW123" s="868"/>
      <c r="CX123" s="868"/>
      <c r="CY123" s="868"/>
      <c r="CZ123" s="868"/>
      <c r="DA123" s="868"/>
      <c r="DB123" s="868"/>
      <c r="DC123" s="868"/>
      <c r="DD123" s="868"/>
      <c r="DE123" s="868"/>
      <c r="DF123" s="869"/>
      <c r="DG123" s="811" t="s">
        <v>451</v>
      </c>
      <c r="DH123" s="812"/>
      <c r="DI123" s="812"/>
      <c r="DJ123" s="812"/>
      <c r="DK123" s="813"/>
      <c r="DL123" s="814" t="s">
        <v>444</v>
      </c>
      <c r="DM123" s="812"/>
      <c r="DN123" s="812"/>
      <c r="DO123" s="812"/>
      <c r="DP123" s="813"/>
      <c r="DQ123" s="814" t="s">
        <v>451</v>
      </c>
      <c r="DR123" s="812"/>
      <c r="DS123" s="812"/>
      <c r="DT123" s="812"/>
      <c r="DU123" s="813"/>
      <c r="DV123" s="856" t="s">
        <v>444</v>
      </c>
      <c r="DW123" s="857"/>
      <c r="DX123" s="857"/>
      <c r="DY123" s="857"/>
      <c r="DZ123" s="858"/>
    </row>
    <row r="124" spans="1:130" s="221" customFormat="1" ht="26.25" customHeight="1" thickBot="1" x14ac:dyDescent="0.2">
      <c r="A124" s="852"/>
      <c r="B124" s="853"/>
      <c r="C124" s="847" t="s">
        <v>471</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445</v>
      </c>
      <c r="AB124" s="812"/>
      <c r="AC124" s="812"/>
      <c r="AD124" s="812"/>
      <c r="AE124" s="813"/>
      <c r="AF124" s="814" t="s">
        <v>451</v>
      </c>
      <c r="AG124" s="812"/>
      <c r="AH124" s="812"/>
      <c r="AI124" s="812"/>
      <c r="AJ124" s="813"/>
      <c r="AK124" s="814" t="s">
        <v>451</v>
      </c>
      <c r="AL124" s="812"/>
      <c r="AM124" s="812"/>
      <c r="AN124" s="812"/>
      <c r="AO124" s="813"/>
      <c r="AP124" s="856" t="s">
        <v>465</v>
      </c>
      <c r="AQ124" s="857"/>
      <c r="AR124" s="857"/>
      <c r="AS124" s="857"/>
      <c r="AT124" s="858"/>
      <c r="AU124" s="859" t="s">
        <v>485</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20.100000000000001</v>
      </c>
      <c r="BR124" s="863"/>
      <c r="BS124" s="863"/>
      <c r="BT124" s="863"/>
      <c r="BU124" s="863"/>
      <c r="BV124" s="863">
        <v>30.2</v>
      </c>
      <c r="BW124" s="863"/>
      <c r="BX124" s="863"/>
      <c r="BY124" s="863"/>
      <c r="BZ124" s="863"/>
      <c r="CA124" s="863">
        <v>40.9</v>
      </c>
      <c r="CB124" s="863"/>
      <c r="CC124" s="863"/>
      <c r="CD124" s="863"/>
      <c r="CE124" s="863"/>
      <c r="CF124" s="758"/>
      <c r="CG124" s="759"/>
      <c r="CH124" s="759"/>
      <c r="CI124" s="759"/>
      <c r="CJ124" s="894"/>
      <c r="CK124" s="902"/>
      <c r="CL124" s="902"/>
      <c r="CM124" s="902"/>
      <c r="CN124" s="902"/>
      <c r="CO124" s="903"/>
      <c r="CP124" s="867" t="s">
        <v>486</v>
      </c>
      <c r="CQ124" s="868"/>
      <c r="CR124" s="868"/>
      <c r="CS124" s="868"/>
      <c r="CT124" s="868"/>
      <c r="CU124" s="868"/>
      <c r="CV124" s="868"/>
      <c r="CW124" s="868"/>
      <c r="CX124" s="868"/>
      <c r="CY124" s="868"/>
      <c r="CZ124" s="868"/>
      <c r="DA124" s="868"/>
      <c r="DB124" s="868"/>
      <c r="DC124" s="868"/>
      <c r="DD124" s="868"/>
      <c r="DE124" s="868"/>
      <c r="DF124" s="869"/>
      <c r="DG124" s="795" t="s">
        <v>487</v>
      </c>
      <c r="DH124" s="796"/>
      <c r="DI124" s="796"/>
      <c r="DJ124" s="796"/>
      <c r="DK124" s="797"/>
      <c r="DL124" s="798" t="s">
        <v>488</v>
      </c>
      <c r="DM124" s="796"/>
      <c r="DN124" s="796"/>
      <c r="DO124" s="796"/>
      <c r="DP124" s="797"/>
      <c r="DQ124" s="798" t="s">
        <v>489</v>
      </c>
      <c r="DR124" s="796"/>
      <c r="DS124" s="796"/>
      <c r="DT124" s="796"/>
      <c r="DU124" s="797"/>
      <c r="DV124" s="880" t="s">
        <v>490</v>
      </c>
      <c r="DW124" s="881"/>
      <c r="DX124" s="881"/>
      <c r="DY124" s="881"/>
      <c r="DZ124" s="882"/>
    </row>
    <row r="125" spans="1:130" s="221" customFormat="1" ht="26.25" customHeight="1" x14ac:dyDescent="0.15">
      <c r="A125" s="852"/>
      <c r="B125" s="853"/>
      <c r="C125" s="847" t="s">
        <v>473</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487</v>
      </c>
      <c r="AB125" s="812"/>
      <c r="AC125" s="812"/>
      <c r="AD125" s="812"/>
      <c r="AE125" s="813"/>
      <c r="AF125" s="814" t="s">
        <v>394</v>
      </c>
      <c r="AG125" s="812"/>
      <c r="AH125" s="812"/>
      <c r="AI125" s="812"/>
      <c r="AJ125" s="813"/>
      <c r="AK125" s="814" t="s">
        <v>418</v>
      </c>
      <c r="AL125" s="812"/>
      <c r="AM125" s="812"/>
      <c r="AN125" s="812"/>
      <c r="AO125" s="813"/>
      <c r="AP125" s="856" t="s">
        <v>394</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491</v>
      </c>
      <c r="CL125" s="884"/>
      <c r="CM125" s="884"/>
      <c r="CN125" s="884"/>
      <c r="CO125" s="885"/>
      <c r="CP125" s="892" t="s">
        <v>492</v>
      </c>
      <c r="CQ125" s="840"/>
      <c r="CR125" s="840"/>
      <c r="CS125" s="840"/>
      <c r="CT125" s="840"/>
      <c r="CU125" s="840"/>
      <c r="CV125" s="840"/>
      <c r="CW125" s="840"/>
      <c r="CX125" s="840"/>
      <c r="CY125" s="840"/>
      <c r="CZ125" s="840"/>
      <c r="DA125" s="840"/>
      <c r="DB125" s="840"/>
      <c r="DC125" s="840"/>
      <c r="DD125" s="840"/>
      <c r="DE125" s="840"/>
      <c r="DF125" s="841"/>
      <c r="DG125" s="893" t="s">
        <v>487</v>
      </c>
      <c r="DH125" s="874"/>
      <c r="DI125" s="874"/>
      <c r="DJ125" s="874"/>
      <c r="DK125" s="874"/>
      <c r="DL125" s="874" t="s">
        <v>489</v>
      </c>
      <c r="DM125" s="874"/>
      <c r="DN125" s="874"/>
      <c r="DO125" s="874"/>
      <c r="DP125" s="874"/>
      <c r="DQ125" s="874" t="s">
        <v>418</v>
      </c>
      <c r="DR125" s="874"/>
      <c r="DS125" s="874"/>
      <c r="DT125" s="874"/>
      <c r="DU125" s="874"/>
      <c r="DV125" s="875" t="s">
        <v>493</v>
      </c>
      <c r="DW125" s="875"/>
      <c r="DX125" s="875"/>
      <c r="DY125" s="875"/>
      <c r="DZ125" s="876"/>
    </row>
    <row r="126" spans="1:130" s="221" customFormat="1" ht="26.25" customHeight="1" thickBot="1" x14ac:dyDescent="0.2">
      <c r="A126" s="852"/>
      <c r="B126" s="853"/>
      <c r="C126" s="847" t="s">
        <v>475</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487</v>
      </c>
      <c r="AB126" s="812"/>
      <c r="AC126" s="812"/>
      <c r="AD126" s="812"/>
      <c r="AE126" s="813"/>
      <c r="AF126" s="814" t="s">
        <v>494</v>
      </c>
      <c r="AG126" s="812"/>
      <c r="AH126" s="812"/>
      <c r="AI126" s="812"/>
      <c r="AJ126" s="813"/>
      <c r="AK126" s="814" t="s">
        <v>394</v>
      </c>
      <c r="AL126" s="812"/>
      <c r="AM126" s="812"/>
      <c r="AN126" s="812"/>
      <c r="AO126" s="813"/>
      <c r="AP126" s="856" t="s">
        <v>394</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495</v>
      </c>
      <c r="CQ126" s="784"/>
      <c r="CR126" s="784"/>
      <c r="CS126" s="784"/>
      <c r="CT126" s="784"/>
      <c r="CU126" s="784"/>
      <c r="CV126" s="784"/>
      <c r="CW126" s="784"/>
      <c r="CX126" s="784"/>
      <c r="CY126" s="784"/>
      <c r="CZ126" s="784"/>
      <c r="DA126" s="784"/>
      <c r="DB126" s="784"/>
      <c r="DC126" s="784"/>
      <c r="DD126" s="784"/>
      <c r="DE126" s="784"/>
      <c r="DF126" s="785"/>
      <c r="DG126" s="848" t="s">
        <v>444</v>
      </c>
      <c r="DH126" s="849"/>
      <c r="DI126" s="849"/>
      <c r="DJ126" s="849"/>
      <c r="DK126" s="849"/>
      <c r="DL126" s="849" t="s">
        <v>487</v>
      </c>
      <c r="DM126" s="849"/>
      <c r="DN126" s="849"/>
      <c r="DO126" s="849"/>
      <c r="DP126" s="849"/>
      <c r="DQ126" s="849" t="s">
        <v>488</v>
      </c>
      <c r="DR126" s="849"/>
      <c r="DS126" s="849"/>
      <c r="DT126" s="849"/>
      <c r="DU126" s="849"/>
      <c r="DV126" s="826" t="s">
        <v>394</v>
      </c>
      <c r="DW126" s="826"/>
      <c r="DX126" s="826"/>
      <c r="DY126" s="826"/>
      <c r="DZ126" s="827"/>
    </row>
    <row r="127" spans="1:130" s="221" customFormat="1" ht="26.25" customHeight="1" x14ac:dyDescent="0.15">
      <c r="A127" s="854"/>
      <c r="B127" s="855"/>
      <c r="C127" s="870" t="s">
        <v>496</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v>23</v>
      </c>
      <c r="AB127" s="812"/>
      <c r="AC127" s="812"/>
      <c r="AD127" s="812"/>
      <c r="AE127" s="813"/>
      <c r="AF127" s="814">
        <v>13</v>
      </c>
      <c r="AG127" s="812"/>
      <c r="AH127" s="812"/>
      <c r="AI127" s="812"/>
      <c r="AJ127" s="813"/>
      <c r="AK127" s="814">
        <v>14</v>
      </c>
      <c r="AL127" s="812"/>
      <c r="AM127" s="812"/>
      <c r="AN127" s="812"/>
      <c r="AO127" s="813"/>
      <c r="AP127" s="856">
        <v>0</v>
      </c>
      <c r="AQ127" s="857"/>
      <c r="AR127" s="857"/>
      <c r="AS127" s="857"/>
      <c r="AT127" s="858"/>
      <c r="AU127" s="223"/>
      <c r="AV127" s="223"/>
      <c r="AW127" s="223"/>
      <c r="AX127" s="873" t="s">
        <v>497</v>
      </c>
      <c r="AY127" s="844"/>
      <c r="AZ127" s="844"/>
      <c r="BA127" s="844"/>
      <c r="BB127" s="844"/>
      <c r="BC127" s="844"/>
      <c r="BD127" s="844"/>
      <c r="BE127" s="845"/>
      <c r="BF127" s="843" t="s">
        <v>498</v>
      </c>
      <c r="BG127" s="844"/>
      <c r="BH127" s="844"/>
      <c r="BI127" s="844"/>
      <c r="BJ127" s="844"/>
      <c r="BK127" s="844"/>
      <c r="BL127" s="845"/>
      <c r="BM127" s="843" t="s">
        <v>499</v>
      </c>
      <c r="BN127" s="844"/>
      <c r="BO127" s="844"/>
      <c r="BP127" s="844"/>
      <c r="BQ127" s="844"/>
      <c r="BR127" s="844"/>
      <c r="BS127" s="845"/>
      <c r="BT127" s="843" t="s">
        <v>500</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501</v>
      </c>
      <c r="CQ127" s="784"/>
      <c r="CR127" s="784"/>
      <c r="CS127" s="784"/>
      <c r="CT127" s="784"/>
      <c r="CU127" s="784"/>
      <c r="CV127" s="784"/>
      <c r="CW127" s="784"/>
      <c r="CX127" s="784"/>
      <c r="CY127" s="784"/>
      <c r="CZ127" s="784"/>
      <c r="DA127" s="784"/>
      <c r="DB127" s="784"/>
      <c r="DC127" s="784"/>
      <c r="DD127" s="784"/>
      <c r="DE127" s="784"/>
      <c r="DF127" s="785"/>
      <c r="DG127" s="848" t="s">
        <v>444</v>
      </c>
      <c r="DH127" s="849"/>
      <c r="DI127" s="849"/>
      <c r="DJ127" s="849"/>
      <c r="DK127" s="849"/>
      <c r="DL127" s="849" t="s">
        <v>489</v>
      </c>
      <c r="DM127" s="849"/>
      <c r="DN127" s="849"/>
      <c r="DO127" s="849"/>
      <c r="DP127" s="849"/>
      <c r="DQ127" s="849" t="s">
        <v>502</v>
      </c>
      <c r="DR127" s="849"/>
      <c r="DS127" s="849"/>
      <c r="DT127" s="849"/>
      <c r="DU127" s="849"/>
      <c r="DV127" s="826" t="s">
        <v>502</v>
      </c>
      <c r="DW127" s="826"/>
      <c r="DX127" s="826"/>
      <c r="DY127" s="826"/>
      <c r="DZ127" s="827"/>
    </row>
    <row r="128" spans="1:130" s="221" customFormat="1" ht="26.25" customHeight="1" thickBot="1" x14ac:dyDescent="0.2">
      <c r="A128" s="828" t="s">
        <v>503</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504</v>
      </c>
      <c r="X128" s="830"/>
      <c r="Y128" s="830"/>
      <c r="Z128" s="831"/>
      <c r="AA128" s="832">
        <v>10027</v>
      </c>
      <c r="AB128" s="833"/>
      <c r="AC128" s="833"/>
      <c r="AD128" s="833"/>
      <c r="AE128" s="834"/>
      <c r="AF128" s="835">
        <v>14131</v>
      </c>
      <c r="AG128" s="833"/>
      <c r="AH128" s="833"/>
      <c r="AI128" s="833"/>
      <c r="AJ128" s="834"/>
      <c r="AK128" s="835">
        <v>9008</v>
      </c>
      <c r="AL128" s="833"/>
      <c r="AM128" s="833"/>
      <c r="AN128" s="833"/>
      <c r="AO128" s="834"/>
      <c r="AP128" s="836"/>
      <c r="AQ128" s="837"/>
      <c r="AR128" s="837"/>
      <c r="AS128" s="837"/>
      <c r="AT128" s="838"/>
      <c r="AU128" s="223"/>
      <c r="AV128" s="223"/>
      <c r="AW128" s="223"/>
      <c r="AX128" s="839" t="s">
        <v>505</v>
      </c>
      <c r="AY128" s="840"/>
      <c r="AZ128" s="840"/>
      <c r="BA128" s="840"/>
      <c r="BB128" s="840"/>
      <c r="BC128" s="840"/>
      <c r="BD128" s="840"/>
      <c r="BE128" s="841"/>
      <c r="BF128" s="818" t="s">
        <v>506</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507</v>
      </c>
      <c r="CQ128" s="762"/>
      <c r="CR128" s="762"/>
      <c r="CS128" s="762"/>
      <c r="CT128" s="762"/>
      <c r="CU128" s="762"/>
      <c r="CV128" s="762"/>
      <c r="CW128" s="762"/>
      <c r="CX128" s="762"/>
      <c r="CY128" s="762"/>
      <c r="CZ128" s="762"/>
      <c r="DA128" s="762"/>
      <c r="DB128" s="762"/>
      <c r="DC128" s="762"/>
      <c r="DD128" s="762"/>
      <c r="DE128" s="762"/>
      <c r="DF128" s="763"/>
      <c r="DG128" s="822" t="s">
        <v>489</v>
      </c>
      <c r="DH128" s="823"/>
      <c r="DI128" s="823"/>
      <c r="DJ128" s="823"/>
      <c r="DK128" s="823"/>
      <c r="DL128" s="823" t="s">
        <v>394</v>
      </c>
      <c r="DM128" s="823"/>
      <c r="DN128" s="823"/>
      <c r="DO128" s="823"/>
      <c r="DP128" s="823"/>
      <c r="DQ128" s="823" t="s">
        <v>444</v>
      </c>
      <c r="DR128" s="823"/>
      <c r="DS128" s="823"/>
      <c r="DT128" s="823"/>
      <c r="DU128" s="823"/>
      <c r="DV128" s="824" t="s">
        <v>506</v>
      </c>
      <c r="DW128" s="824"/>
      <c r="DX128" s="824"/>
      <c r="DY128" s="824"/>
      <c r="DZ128" s="825"/>
    </row>
    <row r="129" spans="1:131" s="221" customFormat="1" ht="26.25" customHeight="1" x14ac:dyDescent="0.15">
      <c r="A129" s="806" t="s">
        <v>106</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508</v>
      </c>
      <c r="X129" s="809"/>
      <c r="Y129" s="809"/>
      <c r="Z129" s="810"/>
      <c r="AA129" s="811">
        <v>3216457</v>
      </c>
      <c r="AB129" s="812"/>
      <c r="AC129" s="812"/>
      <c r="AD129" s="812"/>
      <c r="AE129" s="813"/>
      <c r="AF129" s="814">
        <v>3347082</v>
      </c>
      <c r="AG129" s="812"/>
      <c r="AH129" s="812"/>
      <c r="AI129" s="812"/>
      <c r="AJ129" s="813"/>
      <c r="AK129" s="814">
        <v>3574868</v>
      </c>
      <c r="AL129" s="812"/>
      <c r="AM129" s="812"/>
      <c r="AN129" s="812"/>
      <c r="AO129" s="813"/>
      <c r="AP129" s="815"/>
      <c r="AQ129" s="816"/>
      <c r="AR129" s="816"/>
      <c r="AS129" s="816"/>
      <c r="AT129" s="817"/>
      <c r="AU129" s="224"/>
      <c r="AV129" s="224"/>
      <c r="AW129" s="224"/>
      <c r="AX129" s="783" t="s">
        <v>509</v>
      </c>
      <c r="AY129" s="784"/>
      <c r="AZ129" s="784"/>
      <c r="BA129" s="784"/>
      <c r="BB129" s="784"/>
      <c r="BC129" s="784"/>
      <c r="BD129" s="784"/>
      <c r="BE129" s="785"/>
      <c r="BF129" s="802" t="s">
        <v>502</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510</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511</v>
      </c>
      <c r="X130" s="809"/>
      <c r="Y130" s="809"/>
      <c r="Z130" s="810"/>
      <c r="AA130" s="811">
        <v>416321</v>
      </c>
      <c r="AB130" s="812"/>
      <c r="AC130" s="812"/>
      <c r="AD130" s="812"/>
      <c r="AE130" s="813"/>
      <c r="AF130" s="814">
        <v>403964</v>
      </c>
      <c r="AG130" s="812"/>
      <c r="AH130" s="812"/>
      <c r="AI130" s="812"/>
      <c r="AJ130" s="813"/>
      <c r="AK130" s="814">
        <v>406601</v>
      </c>
      <c r="AL130" s="812"/>
      <c r="AM130" s="812"/>
      <c r="AN130" s="812"/>
      <c r="AO130" s="813"/>
      <c r="AP130" s="815"/>
      <c r="AQ130" s="816"/>
      <c r="AR130" s="816"/>
      <c r="AS130" s="816"/>
      <c r="AT130" s="817"/>
      <c r="AU130" s="224"/>
      <c r="AV130" s="224"/>
      <c r="AW130" s="224"/>
      <c r="AX130" s="783" t="s">
        <v>512</v>
      </c>
      <c r="AY130" s="784"/>
      <c r="AZ130" s="784"/>
      <c r="BA130" s="784"/>
      <c r="BB130" s="784"/>
      <c r="BC130" s="784"/>
      <c r="BD130" s="784"/>
      <c r="BE130" s="785"/>
      <c r="BF130" s="786">
        <v>8.5</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513</v>
      </c>
      <c r="X131" s="793"/>
      <c r="Y131" s="793"/>
      <c r="Z131" s="794"/>
      <c r="AA131" s="795">
        <v>2800136</v>
      </c>
      <c r="AB131" s="796"/>
      <c r="AC131" s="796"/>
      <c r="AD131" s="796"/>
      <c r="AE131" s="797"/>
      <c r="AF131" s="798">
        <v>2943118</v>
      </c>
      <c r="AG131" s="796"/>
      <c r="AH131" s="796"/>
      <c r="AI131" s="796"/>
      <c r="AJ131" s="797"/>
      <c r="AK131" s="798">
        <v>3168267</v>
      </c>
      <c r="AL131" s="796"/>
      <c r="AM131" s="796"/>
      <c r="AN131" s="796"/>
      <c r="AO131" s="797"/>
      <c r="AP131" s="799"/>
      <c r="AQ131" s="800"/>
      <c r="AR131" s="800"/>
      <c r="AS131" s="800"/>
      <c r="AT131" s="801"/>
      <c r="AU131" s="224"/>
      <c r="AV131" s="224"/>
      <c r="AW131" s="224"/>
      <c r="AX131" s="761" t="s">
        <v>514</v>
      </c>
      <c r="AY131" s="762"/>
      <c r="AZ131" s="762"/>
      <c r="BA131" s="762"/>
      <c r="BB131" s="762"/>
      <c r="BC131" s="762"/>
      <c r="BD131" s="762"/>
      <c r="BE131" s="763"/>
      <c r="BF131" s="764">
        <v>40.9</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515</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516</v>
      </c>
      <c r="W132" s="774"/>
      <c r="X132" s="774"/>
      <c r="Y132" s="774"/>
      <c r="Z132" s="775"/>
      <c r="AA132" s="776">
        <v>8.4199124609999991</v>
      </c>
      <c r="AB132" s="777"/>
      <c r="AC132" s="777"/>
      <c r="AD132" s="777"/>
      <c r="AE132" s="778"/>
      <c r="AF132" s="779">
        <v>8.0235603760000007</v>
      </c>
      <c r="AG132" s="777"/>
      <c r="AH132" s="777"/>
      <c r="AI132" s="777"/>
      <c r="AJ132" s="778"/>
      <c r="AK132" s="779">
        <v>9.1429478639999999</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517</v>
      </c>
      <c r="W133" s="753"/>
      <c r="X133" s="753"/>
      <c r="Y133" s="753"/>
      <c r="Z133" s="754"/>
      <c r="AA133" s="755">
        <v>8.5</v>
      </c>
      <c r="AB133" s="756"/>
      <c r="AC133" s="756"/>
      <c r="AD133" s="756"/>
      <c r="AE133" s="757"/>
      <c r="AF133" s="755">
        <v>8.1</v>
      </c>
      <c r="AG133" s="756"/>
      <c r="AH133" s="756"/>
      <c r="AI133" s="756"/>
      <c r="AJ133" s="757"/>
      <c r="AK133" s="755">
        <v>8.5</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JBsq925kbQZkLNtXSGwzXwHiIPz5wmwtKqRHOlf+BL0svOJ9heb00WjaY+Nk/z0oq8mpp1nWK+HySKs4fXuWDg==" saltValue="d8HgxwtDyWF45Vkrqmme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30" sqref="B30"/>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4"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y7koxE9AbGygBo1+ahSUo3LYYpkLPWUjMABkP/R2mgNyTXA/2yFaupmaudK8Q+yWSG46O0haPZf/MN8DA7m3Q==" saltValue="34m8gijZEf1wJw3+jPLs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521</v>
      </c>
      <c r="AP7" s="263"/>
      <c r="AQ7" s="264" t="s">
        <v>522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523</v>
      </c>
      <c r="AQ8" s="270" t="s">
        <v>524</v>
      </c>
      <c r="AR8" s="271" t="s">
        <v>525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526</v>
      </c>
      <c r="AL9" s="1163"/>
      <c r="AM9" s="1163"/>
      <c r="AN9" s="1164"/>
      <c r="AO9" s="272">
        <v>950961</v>
      </c>
      <c r="AP9" s="272">
        <v>75383</v>
      </c>
      <c r="AQ9" s="273">
        <v>102574</v>
      </c>
      <c r="AR9" s="274">
        <v>-26.5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527</v>
      </c>
      <c r="AL10" s="1163"/>
      <c r="AM10" s="1163"/>
      <c r="AN10" s="1164"/>
      <c r="AO10" s="275">
        <v>163449</v>
      </c>
      <c r="AP10" s="275">
        <v>12957</v>
      </c>
      <c r="AQ10" s="276">
        <v>16361</v>
      </c>
      <c r="AR10" s="277">
        <v>-20.8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528</v>
      </c>
      <c r="AL11" s="1163"/>
      <c r="AM11" s="1163"/>
      <c r="AN11" s="1164"/>
      <c r="AO11" s="275" t="s">
        <v>529</v>
      </c>
      <c r="AP11" s="275" t="s">
        <v>529</v>
      </c>
      <c r="AQ11" s="276">
        <v>763</v>
      </c>
      <c r="AR11" s="277" t="s">
        <v>529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530</v>
      </c>
      <c r="AL12" s="1163"/>
      <c r="AM12" s="1163"/>
      <c r="AN12" s="1164"/>
      <c r="AO12" s="275" t="s">
        <v>529</v>
      </c>
      <c r="AP12" s="275" t="s">
        <v>529</v>
      </c>
      <c r="AQ12" s="276" t="s">
        <v>529</v>
      </c>
      <c r="AR12" s="277" t="s">
        <v>529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531</v>
      </c>
      <c r="AL13" s="1163"/>
      <c r="AM13" s="1163"/>
      <c r="AN13" s="1164"/>
      <c r="AO13" s="275">
        <v>46043</v>
      </c>
      <c r="AP13" s="275">
        <v>3650</v>
      </c>
      <c r="AQ13" s="276">
        <v>4354</v>
      </c>
      <c r="AR13" s="277">
        <v>-16.2</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532</v>
      </c>
      <c r="AL14" s="1163"/>
      <c r="AM14" s="1163"/>
      <c r="AN14" s="1164"/>
      <c r="AO14" s="275" t="s">
        <v>529</v>
      </c>
      <c r="AP14" s="275" t="s">
        <v>529</v>
      </c>
      <c r="AQ14" s="276">
        <v>2046</v>
      </c>
      <c r="AR14" s="277" t="s">
        <v>529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533</v>
      </c>
      <c r="AL15" s="1166"/>
      <c r="AM15" s="1166"/>
      <c r="AN15" s="1167"/>
      <c r="AO15" s="275">
        <v>-64387</v>
      </c>
      <c r="AP15" s="275">
        <v>-5104</v>
      </c>
      <c r="AQ15" s="276">
        <v>-7552</v>
      </c>
      <c r="AR15" s="277">
        <v>-32.4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185</v>
      </c>
      <c r="AL16" s="1166"/>
      <c r="AM16" s="1166"/>
      <c r="AN16" s="1167"/>
      <c r="AO16" s="275">
        <v>1096066</v>
      </c>
      <c r="AP16" s="275">
        <v>86886</v>
      </c>
      <c r="AQ16" s="276">
        <v>118546</v>
      </c>
      <c r="AR16" s="277">
        <v>-26.7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535</v>
      </c>
      <c r="AP20" s="284" t="s">
        <v>536</v>
      </c>
      <c r="AQ20" s="285" t="s">
        <v>537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538</v>
      </c>
      <c r="AL21" s="1169"/>
      <c r="AM21" s="1169"/>
      <c r="AN21" s="1170"/>
      <c r="AO21" s="288">
        <v>6.74</v>
      </c>
      <c r="AP21" s="289">
        <v>10.45</v>
      </c>
      <c r="AQ21" s="290">
        <v>-3.71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539</v>
      </c>
      <c r="AL22" s="1169"/>
      <c r="AM22" s="1169"/>
      <c r="AN22" s="1170"/>
      <c r="AO22" s="293">
        <v>98.6</v>
      </c>
      <c r="AP22" s="294">
        <v>96.7</v>
      </c>
      <c r="AQ22" s="295">
        <v>1.9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540</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541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521</v>
      </c>
      <c r="AP30" s="263"/>
      <c r="AQ30" s="264" t="s">
        <v>522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523</v>
      </c>
      <c r="AQ31" s="270" t="s">
        <v>524</v>
      </c>
      <c r="AR31" s="271" t="s">
        <v>525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543</v>
      </c>
      <c r="AL32" s="1153"/>
      <c r="AM32" s="1153"/>
      <c r="AN32" s="1154"/>
      <c r="AO32" s="303">
        <v>431695</v>
      </c>
      <c r="AP32" s="303">
        <v>34221</v>
      </c>
      <c r="AQ32" s="304">
        <v>59538</v>
      </c>
      <c r="AR32" s="305">
        <v>-42.5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544</v>
      </c>
      <c r="AL33" s="1153"/>
      <c r="AM33" s="1153"/>
      <c r="AN33" s="1154"/>
      <c r="AO33" s="303" t="s">
        <v>529</v>
      </c>
      <c r="AP33" s="303" t="s">
        <v>529</v>
      </c>
      <c r="AQ33" s="304" t="s">
        <v>529</v>
      </c>
      <c r="AR33" s="305" t="s">
        <v>529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545</v>
      </c>
      <c r="AL34" s="1153"/>
      <c r="AM34" s="1153"/>
      <c r="AN34" s="1154"/>
      <c r="AO34" s="303" t="s">
        <v>529</v>
      </c>
      <c r="AP34" s="303" t="s">
        <v>529</v>
      </c>
      <c r="AQ34" s="304" t="s">
        <v>529</v>
      </c>
      <c r="AR34" s="305" t="s">
        <v>529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546</v>
      </c>
      <c r="AL35" s="1153"/>
      <c r="AM35" s="1153"/>
      <c r="AN35" s="1154"/>
      <c r="AO35" s="303">
        <v>191830</v>
      </c>
      <c r="AP35" s="303">
        <v>15207</v>
      </c>
      <c r="AQ35" s="304">
        <v>21589</v>
      </c>
      <c r="AR35" s="305">
        <v>-29.6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547</v>
      </c>
      <c r="AL36" s="1153"/>
      <c r="AM36" s="1153"/>
      <c r="AN36" s="1154"/>
      <c r="AO36" s="303">
        <v>16259</v>
      </c>
      <c r="AP36" s="303">
        <v>1289</v>
      </c>
      <c r="AQ36" s="304">
        <v>5101</v>
      </c>
      <c r="AR36" s="305">
        <v>-74.7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548</v>
      </c>
      <c r="AL37" s="1153"/>
      <c r="AM37" s="1153"/>
      <c r="AN37" s="1154"/>
      <c r="AO37" s="303">
        <v>65498</v>
      </c>
      <c r="AP37" s="303">
        <v>5192</v>
      </c>
      <c r="AQ37" s="304">
        <v>610</v>
      </c>
      <c r="AR37" s="305">
        <v>751.1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549</v>
      </c>
      <c r="AL38" s="1156"/>
      <c r="AM38" s="1156"/>
      <c r="AN38" s="1157"/>
      <c r="AO38" s="306" t="s">
        <v>529</v>
      </c>
      <c r="AP38" s="306" t="s">
        <v>529</v>
      </c>
      <c r="AQ38" s="307">
        <v>3</v>
      </c>
      <c r="AR38" s="295" t="s">
        <v>529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550</v>
      </c>
      <c r="AL39" s="1156"/>
      <c r="AM39" s="1156"/>
      <c r="AN39" s="1157"/>
      <c r="AO39" s="303">
        <v>-9008</v>
      </c>
      <c r="AP39" s="303">
        <v>-714</v>
      </c>
      <c r="AQ39" s="304">
        <v>-1700</v>
      </c>
      <c r="AR39" s="305">
        <v>-58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551</v>
      </c>
      <c r="AL40" s="1153"/>
      <c r="AM40" s="1153"/>
      <c r="AN40" s="1154"/>
      <c r="AO40" s="303">
        <v>-406601</v>
      </c>
      <c r="AP40" s="303">
        <v>-32232</v>
      </c>
      <c r="AQ40" s="304">
        <v>-57744</v>
      </c>
      <c r="AR40" s="305">
        <v>-44.2</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297</v>
      </c>
      <c r="AL41" s="1159"/>
      <c r="AM41" s="1159"/>
      <c r="AN41" s="1160"/>
      <c r="AO41" s="303">
        <v>289673</v>
      </c>
      <c r="AP41" s="303">
        <v>22963</v>
      </c>
      <c r="AQ41" s="304">
        <v>27397</v>
      </c>
      <c r="AR41" s="305">
        <v>-16.2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521</v>
      </c>
      <c r="AN49" s="1147" t="s">
        <v>555</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556</v>
      </c>
      <c r="AO50" s="320" t="s">
        <v>557</v>
      </c>
      <c r="AP50" s="321" t="s">
        <v>558</v>
      </c>
      <c r="AQ50" s="322" t="s">
        <v>559</v>
      </c>
      <c r="AR50" s="323" t="s">
        <v>560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561</v>
      </c>
      <c r="AL51" s="316"/>
      <c r="AM51" s="324">
        <v>992054</v>
      </c>
      <c r="AN51" s="325">
        <v>78004</v>
      </c>
      <c r="AO51" s="326">
        <v>42.6</v>
      </c>
      <c r="AP51" s="327">
        <v>82993</v>
      </c>
      <c r="AQ51" s="328">
        <v>5.2</v>
      </c>
      <c r="AR51" s="329">
        <v>37.4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562</v>
      </c>
      <c r="AM52" s="332">
        <v>340578</v>
      </c>
      <c r="AN52" s="333">
        <v>26779</v>
      </c>
      <c r="AO52" s="334">
        <v>-8.6</v>
      </c>
      <c r="AP52" s="335">
        <v>46787</v>
      </c>
      <c r="AQ52" s="336">
        <v>-4.9000000000000004</v>
      </c>
      <c r="AR52" s="337">
        <v>-3.7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563</v>
      </c>
      <c r="AL53" s="316"/>
      <c r="AM53" s="324">
        <v>596071</v>
      </c>
      <c r="AN53" s="325">
        <v>47027</v>
      </c>
      <c r="AO53" s="326">
        <v>-39.700000000000003</v>
      </c>
      <c r="AP53" s="327">
        <v>108252</v>
      </c>
      <c r="AQ53" s="328">
        <v>30.4</v>
      </c>
      <c r="AR53" s="329">
        <v>-70.099999999999994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562</v>
      </c>
      <c r="AM54" s="332">
        <v>373353</v>
      </c>
      <c r="AN54" s="333">
        <v>29456</v>
      </c>
      <c r="AO54" s="334">
        <v>10</v>
      </c>
      <c r="AP54" s="335">
        <v>50321</v>
      </c>
      <c r="AQ54" s="336">
        <v>7.6</v>
      </c>
      <c r="AR54" s="337">
        <v>2.4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564</v>
      </c>
      <c r="AL55" s="316"/>
      <c r="AM55" s="324">
        <v>445829</v>
      </c>
      <c r="AN55" s="325">
        <v>35316</v>
      </c>
      <c r="AO55" s="326">
        <v>-24.9</v>
      </c>
      <c r="AP55" s="327">
        <v>93492</v>
      </c>
      <c r="AQ55" s="328">
        <v>-13.6</v>
      </c>
      <c r="AR55" s="329">
        <v>-11.3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562</v>
      </c>
      <c r="AM56" s="332">
        <v>269212</v>
      </c>
      <c r="AN56" s="333">
        <v>21325</v>
      </c>
      <c r="AO56" s="334">
        <v>-27.6</v>
      </c>
      <c r="AP56" s="335">
        <v>53316</v>
      </c>
      <c r="AQ56" s="336">
        <v>6</v>
      </c>
      <c r="AR56" s="337">
        <v>-33.6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565</v>
      </c>
      <c r="AL57" s="316"/>
      <c r="AM57" s="324">
        <v>788754</v>
      </c>
      <c r="AN57" s="325">
        <v>62259</v>
      </c>
      <c r="AO57" s="326">
        <v>76.3</v>
      </c>
      <c r="AP57" s="327">
        <v>94796</v>
      </c>
      <c r="AQ57" s="328">
        <v>1.4</v>
      </c>
      <c r="AR57" s="329">
        <v>74.900000000000006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562</v>
      </c>
      <c r="AM58" s="332">
        <v>309256</v>
      </c>
      <c r="AN58" s="333">
        <v>24410</v>
      </c>
      <c r="AO58" s="334">
        <v>14.5</v>
      </c>
      <c r="AP58" s="335">
        <v>55781</v>
      </c>
      <c r="AQ58" s="336">
        <v>4.5999999999999996</v>
      </c>
      <c r="AR58" s="337">
        <v>9.9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566</v>
      </c>
      <c r="AL59" s="316"/>
      <c r="AM59" s="324">
        <v>1355177</v>
      </c>
      <c r="AN59" s="325">
        <v>107426</v>
      </c>
      <c r="AO59" s="326">
        <v>72.5</v>
      </c>
      <c r="AP59" s="327">
        <v>85942</v>
      </c>
      <c r="AQ59" s="328">
        <v>-9.3000000000000007</v>
      </c>
      <c r="AR59" s="329">
        <v>81.8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562</v>
      </c>
      <c r="AM60" s="332">
        <v>1000036</v>
      </c>
      <c r="AN60" s="333">
        <v>79274</v>
      </c>
      <c r="AO60" s="334">
        <v>224.8</v>
      </c>
      <c r="AP60" s="335">
        <v>48630</v>
      </c>
      <c r="AQ60" s="336">
        <v>-12.8</v>
      </c>
      <c r="AR60" s="337">
        <v>237.6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567</v>
      </c>
      <c r="AL61" s="338"/>
      <c r="AM61" s="339">
        <v>835577</v>
      </c>
      <c r="AN61" s="340">
        <v>66006</v>
      </c>
      <c r="AO61" s="341">
        <v>25.4</v>
      </c>
      <c r="AP61" s="342">
        <v>93095</v>
      </c>
      <c r="AQ61" s="343">
        <v>2.8</v>
      </c>
      <c r="AR61" s="329">
        <v>22.6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562</v>
      </c>
      <c r="AM62" s="332">
        <v>458487</v>
      </c>
      <c r="AN62" s="333">
        <v>36249</v>
      </c>
      <c r="AO62" s="334">
        <v>42.6</v>
      </c>
      <c r="AP62" s="335">
        <v>50967</v>
      </c>
      <c r="AQ62" s="336">
        <v>0.1</v>
      </c>
      <c r="AR62" s="337">
        <v>42.5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L3t5/vxEtUayrt4DNGFM+jjsfmoWYK7XUg1efCd8YgHaugKO6SWdhayzg0YnKaosODZqy0cjMAWJbFFijcLAVA==" saltValue="CXVghPU3qk1DM3mdL4TW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70" zoomScaleNormal="70" zoomScaleSheetLayoutView="55" workbookViewId="0">
      <selection activeCell="AE44" sqref="AE44"/>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569</v>
      </c>
    </row>
    <row r="121" spans="125:125" ht="13.5" hidden="1" customHeight="1" x14ac:dyDescent="0.15">
      <c r="DU121" s="250"/>
    </row>
  </sheetData>
  <sheetProtection algorithmName="SHA-512" hashValue="XsFApg7Oqbv+tl5cMi211dlDqtYwFt1HD6QVSm4YjQedIla2HCjVbxh9LehsIK6YOdlbIGqerPFFV6fL6O1+Iw==" saltValue="0QB7ysKJ3Mc4o/BbUhjt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4" zoomScale="70" zoomScaleNormal="70" zoomScaleSheetLayoutView="55" workbookViewId="0">
      <selection activeCell="AE78" sqref="AE78"/>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570</v>
      </c>
    </row>
  </sheetData>
  <sheetProtection algorithmName="SHA-512" hashValue="x3b7vJ53zGmZF5rLswAklh3cZEjaatVg8WK6/I53WBLLCKWLBp9Vacw8eOmUFcGhxZKQ2Cz8c1XyL7BpawfC4Q==" saltValue="RWiuIQ7ogOYRb0trgw0p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71" t="s">
        <v>3</v>
      </c>
      <c r="D47" s="1171"/>
      <c r="E47" s="1172"/>
      <c r="F47" s="11">
        <v>24.15</v>
      </c>
      <c r="G47" s="12">
        <v>28.57</v>
      </c>
      <c r="H47" s="12">
        <v>46.99</v>
      </c>
      <c r="I47" s="12">
        <v>34.97</v>
      </c>
      <c r="J47" s="13">
        <v>34.78</v>
      </c>
    </row>
    <row r="48" spans="2:10" ht="57.75" customHeight="1" x14ac:dyDescent="0.15">
      <c r="B48" s="14"/>
      <c r="C48" s="1173" t="s">
        <v>4</v>
      </c>
      <c r="D48" s="1173"/>
      <c r="E48" s="1174"/>
      <c r="F48" s="15">
        <v>3.02</v>
      </c>
      <c r="G48" s="16">
        <v>2.57</v>
      </c>
      <c r="H48" s="16">
        <v>5.82</v>
      </c>
      <c r="I48" s="16">
        <v>5.43</v>
      </c>
      <c r="J48" s="17">
        <v>3.56</v>
      </c>
    </row>
    <row r="49" spans="2:10" ht="57.75" customHeight="1" thickBot="1" x14ac:dyDescent="0.2">
      <c r="B49" s="18"/>
      <c r="C49" s="1175" t="s">
        <v>5</v>
      </c>
      <c r="D49" s="1175"/>
      <c r="E49" s="1176"/>
      <c r="F49" s="19">
        <v>0.32</v>
      </c>
      <c r="G49" s="20">
        <v>3.71</v>
      </c>
      <c r="H49" s="20">
        <v>21.25</v>
      </c>
      <c r="I49" s="20" t="s">
        <v>576</v>
      </c>
      <c r="J49" s="21">
        <v>0.52</v>
      </c>
    </row>
    <row r="50" spans="2:10" x14ac:dyDescent="0.15"/>
  </sheetData>
  <sheetProtection algorithmName="SHA-512" hashValue="ZRcJCw0JhKHEk7fuGEDIKV3UtnN0BP6jdGK7ykeit4UCsEAIYPrg3x/FWB9AXAYVPhaUUpii2bK1kkMe8si9jw==" saltValue="YRWfSqN3t+GsJ38LsWHO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2023-03-07T00:54:48Z</cp:lastPrinted>
  <dcterms:created xsi:type="dcterms:W3CDTF">2023-02-20T04:04:25Z</dcterms:created>
  <dcterms:modified xsi:type="dcterms:W3CDTF">2023-09-29T06:49:56Z</dcterms:modified>
  <cp:category/>
</cp:coreProperties>
</file>