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oshi_tasuku\Desktop\"/>
    </mc:Choice>
  </mc:AlternateContent>
  <xr:revisionPtr revIDLastSave="0" documentId="13_ncr:1_{CEDBD42E-9DE8-4DDC-BAC8-28B5BA0D6B9A}" xr6:coauthVersionLast="47" xr6:coauthVersionMax="47" xr10:uidLastSave="{00000000-0000-0000-0000-000000000000}"/>
  <bookViews>
    <workbookView xWindow="2868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CO35" i="10"/>
  <c r="AM35" i="10"/>
  <c r="CO34" i="10"/>
  <c r="BW34" i="10"/>
  <c r="BW35" i="10" s="1"/>
  <c r="BW36" i="10" s="1"/>
  <c r="BW37" i="10" s="1"/>
  <c r="BW38" i="10" s="1"/>
  <c r="BW39" i="10" s="1"/>
  <c r="BW40" i="10" s="1"/>
  <c r="BW41" i="10" s="1"/>
  <c r="BW42" i="10" s="1"/>
  <c r="BW43" i="10" s="1"/>
  <c r="C34" i="10"/>
  <c r="C35" i="10" s="1"/>
  <c r="C36" i="10" l="1"/>
  <c r="C37"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<sst xmlns="http://schemas.openxmlformats.org/spreadsheetml/2006/main" count="1082" uniqueCount="593">
  <si>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</si>
  <si>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</si>
  <si>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</si>
  <si>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</si>
  <si>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</si>
  <si>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</si>
  <si>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</si>
  <si>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</si>
  <si>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</si>
  <si>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</si>
  <si>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</si>
  <si>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</si>
  <si>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</si>
  <si>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</si>
  <si>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</si>
  <si>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</si>
  <si>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</si>
  <si>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</si>
  <si>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</si>
  <si>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</si>
  <si>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</si>
  <si>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</si>
  <si>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</si>
  <si>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</si>
  <si>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</si>
  <si>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</si>
  <si>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</si>
  <si>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</si>
  <si>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</si>
  <si>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</si>
  <si>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</si>
  <si>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</si>
  <si>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</si>
  <si>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</si>
  <si>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</si>
  <si>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</si>
  <si>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</si>
  <si>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</si>
  <si>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</si>
  <si>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</si>
  <si>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</si>
  <si>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</si>
  <si>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</si>
  <si>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</si>
  <si>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</si>
  <si>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</si>
  <si>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</si>
  <si>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</si>
  <si>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</si>
  <si>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</si>
  <si>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</si>
  <si>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</si>
  <si>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</si>
  <si>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</si>
  <si>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</si>
  <si>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</si>
  <si>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</si>
  <si>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</si>
  <si>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</si>
  <si>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</si>
  <si>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</si>
  <si>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</si>
  <si>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</si>
  <si>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</si>
  <si>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</si>
  <si>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</si>
  <si>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</si>
  <si>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</si>
  <si>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</si>
  <si>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</si>
  <si>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</si>
  <si>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</si>
  <si>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</si>
  <si>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</si>
  <si>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</si>
  <si>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</si>
  <si>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</si>
  <si>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</si>
  <si>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</si>
  <si>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</si>
  <si>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</si>
  <si>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</si>
  <si>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</si>
  <si>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</si>
  <si>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</si>
  <si>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</si>
  <si>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</si>
  <si>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</si>
  <si>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</si>
  <si>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</si>
  <si>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</si>
  <si>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</si>
  <si>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</si>
  <si>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</si>
  <si>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</si>
  <si>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</si>
  <si>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</si>
  <si>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</si>
  <si>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</si>
  <si>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鏡石町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</si>
  <si>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</si>
  <si>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</si>
  <si>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</si>
  <si>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</si>
  <si>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</si>
  <si>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</si>
  <si>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</si>
  <si>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</si>
  <si>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</si>
  <si>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</si>
  <si>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</si>
  <si>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</si>
  <si>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</si>
  <si>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</si>
  <si>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</si>
  <si>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</si>
  <si>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</si>
  <si>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</si>
  <si>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</si>
  <si>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</si>
  <si>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</si>
  <si>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</si>
  <si>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</si>
  <si>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</si>
  <si>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</si>
  <si>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</si>
  <si>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</si>
  <si>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</si>
  <si>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</si>
  <si>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</si>
  <si>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</si>
  <si>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</si>
  <si>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</si>
  <si>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</si>
  <si>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</si>
  <si>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</si>
  <si>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</si>
  <si>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</si>
  <si>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</si>
  <si>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</si>
  <si>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</si>
  <si>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</si>
  <si>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</si>
  <si>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</si>
  <si>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</si>
  <si>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</si>
  <si>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</si>
  <si>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</si>
  <si>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</si>
  <si>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</si>
  <si>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</si>
  <si>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</si>
  <si>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</si>
  <si>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</si>
  <si>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</si>
  <si>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</si>
  <si>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</si>
  <si>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</si>
  <si>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</si>
  <si>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</si>
  <si>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</si>
  <si>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</si>
  <si>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</si>
  <si>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</si>
  <si>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</si>
  <si>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</si>
  <si>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</si>
  <si>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</si>
  <si>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</si>
  <si>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</si>
  <si>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</si>
  <si>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</si>
  <si>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</si>
  <si>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</si>
  <si>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</si>
  <si>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</si>
  <si>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</si>
  <si>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</si>
  <si>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</si>
  <si>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</si>
  <si>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</si>
  <si>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</si>
  <si>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</si>
  <si>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</si>
  <si>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</si>
  <si>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</si>
  <si>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</si>
  <si>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</si>
  <si>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</si>
  <si>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</si>
  <si>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</si>
  <si>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</si>
  <si>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</si>
  <si>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</si>
  <si>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</si>
  <si>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</si>
  <si>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</si>
  <si>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</si>
  <si>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</si>
  <si>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</si>
  <si>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</si>
  <si>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</si>
  <si>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</si>
  <si>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</si>
  <si>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</si>
  <si>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</si>
  <si>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</si>
  <si>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</si>
  <si>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</si>
  <si>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</si>
  <si>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</si>
  <si>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</si>
  <si>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</si>
  <si>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</si>
  <si>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</si>
  <si>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</si>
  <si>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</si>
  <si>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福島県鏡石町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</si>
  <si>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</si>
  <si>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</si>
  <si>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</si>
  <si>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</si>
  <si>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</si>
  <si>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</si>
  <si>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</si>
  <si>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</si>
  <si>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</si>
  <si>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</si>
  <si>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</si>
  <si>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</si>
  <si>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</si>
  <si>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</si>
  <si>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</si>
  <si>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</si>
  <si>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</si>
  <si>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</si>
  <si>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</si>
  <si>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</si>
  <si>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</si>
  <si>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</si>
  <si>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</si>
  <si>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</si>
  <si>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</si>
  <si>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</si>
  <si>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</si>
  <si>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</si>
  <si>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</si>
  <si>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</si>
  <si>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</si>
  <si>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</si>
  <si>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</si>
  <si>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</si>
  <si>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</si>
  <si>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</si>
  <si>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</si>
  <si>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</si>
  <si>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</si>
  <si>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</si>
  <si>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</si>
  <si>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</si>
  <si>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</si>
  <si>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</si>
  <si>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</si>
  <si>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</si>
  <si>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</si>
  <si>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</si>
  <si>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</si>
  <si>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</si>
  <si>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</si>
  <si>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</si>
  <si>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</si>
  <si>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</si>
  <si>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</si>
  <si>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</si>
  <si>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</si>
  <si>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</si>
  <si>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</si>
  <si>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</si>
  <si>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</si>
  <si>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</si>
  <si>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</si>
  <si>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</si>
  <si>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</si>
  <si>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</si>
  <si>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</si>
  <si>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</si>
  <si>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</si>
  <si>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</si>
  <si>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</si>
  <si>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</si>
  <si>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</si>
  <si>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</si>
  <si>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</si>
  <si>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</si>
  <si>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</si>
  <si>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</si>
  <si>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</si>
  <si>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</si>
  <si>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</si>
  <si>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</si>
  <si>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</si>
  <si>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</si>
  <si>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</si>
  <si>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</si>
  <si>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</si>
  <si>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</si>
  <si>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</si>
  <si>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</si>
  <si>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</si>
  <si>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</si>
  <si>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</si>
  <si>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</si>
  <si>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</si>
  <si>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</si>
  <si>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</si>
  <si>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</si>
  <si>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</si>
  <si>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</si>
  <si>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</si>
  <si>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</si>
  <si>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</si>
  <si>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</si>
  <si>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</si>
  <si>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</si>
  <si>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</si>
  <si>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</si>
  <si>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</si>
  <si>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</si>
  <si>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</si>
  <si>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</si>
  <si>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</si>
  <si>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</si>
  <si>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</si>
  <si>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</si>
  <si>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</si>
  <si>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</si>
  <si>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</si>
  <si>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</si>
  <si>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</si>
  <si>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</si>
  <si>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</si>
  <si>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</si>
  <si>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</si>
  <si>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</si>
  <si>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</si>
  <si>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</si>
  <si>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</si>
  <si>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</si>
  <si>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</si>
  <si>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</si>
  <si>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</si>
  <si>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</si>
  <si>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</si>
  <si>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</si>
  <si>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</si>
  <si>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</si>
  <si>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</si>
  <si>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</si>
  <si>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</si>
  <si>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</si>
  <si>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</si>
  <si>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</si>
  <si>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</si>
  <si>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</si>
  <si>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</si>
  <si>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</si>
  <si>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</si>
  <si>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</si>
  <si>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</si>
  <si>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</si>
  <si>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</si>
  <si>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</si>
  <si>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福島県鏡石町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</si>
  <si>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</si>
  <si>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</si>
  <si>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</si>
  <si>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</si>
  <si>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</si>
  <si>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</si>
  <si>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</si>
  <si>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</si>
  <si>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</si>
  <si>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</si>
  <si>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</si>
  <si>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</si>
  <si>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</si>
  <si>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</si>
  <si>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</si>
  <si>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</si>
  <si>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</si>
  <si>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</si>
  <si>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</si>
  <si>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</si>
  <si>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</si>
  <si>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鏡石駅東第１土地区画整理事業特別会計</t>
    <phoneticPr fontId="5"/>
  </si>
  <si>
    <t>育英資金貸付費特別会計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</si>
  <si>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</si>
  <si>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</si>
  <si>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</si>
  <si>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</si>
  <si>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</si>
  <si>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</si>
  <si>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</si>
  <si>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</si>
  <si>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</si>
  <si>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</si>
  <si>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</si>
  <si>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</si>
  <si>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</si>
  <si>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</si>
  <si>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</si>
  <si>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</si>
  <si>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</si>
  <si>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</si>
  <si>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</si>
  <si>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</si>
  <si>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</si>
  <si>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工業団地事業特別会計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</si>
  <si>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</si>
  <si>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</si>
  <si>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</si>
  <si>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</si>
  <si>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</si>
  <si>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</si>
  <si>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</si>
  <si>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</si>
  <si>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</si>
  <si>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</si>
  <si>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</si>
  <si>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</si>
  <si>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</si>
  <si>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</si>
  <si>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</si>
  <si>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</si>
  <si>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</si>
  <si>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</si>
  <si>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</si>
  <si>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</si>
  <si>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</si>
  <si>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</si>
  <si>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</si>
  <si>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</si>
  <si>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</si>
  <si>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</si>
  <si>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</si>
  <si>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</si>
  <si>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</si>
  <si>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</si>
  <si>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</si>
  <si>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</si>
  <si>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</si>
  <si>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</si>
  <si>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</si>
  <si>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</si>
  <si>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</si>
  <si>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</si>
  <si>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</si>
  <si>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</si>
  <si>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</si>
  <si>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</si>
  <si>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</si>
  <si>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</si>
  <si>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</si>
  <si>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</si>
  <si>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</si>
  <si>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</si>
  <si>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</si>
  <si>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</si>
  <si>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</si>
  <si>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</si>
  <si>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</si>
  <si>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</si>
  <si>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</si>
  <si>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</si>
  <si>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</si>
  <si>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</si>
  <si>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</si>
  <si>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</si>
  <si>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</si>
  <si>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</si>
  <si>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</si>
  <si>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</si>
  <si>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</si>
  <si>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</si>
  <si>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</si>
  <si>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</si>
  <si>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</si>
  <si>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</si>
  <si>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</si>
  <si>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</si>
  <si>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</si>
  <si>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</si>
  <si>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</si>
  <si>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</si>
  <si>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</si>
  <si>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</si>
  <si>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</si>
  <si>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</si>
  <si>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</si>
  <si>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</si>
  <si>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</si>
  <si>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</si>
  <si>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</si>
  <si>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</si>
  <si>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</si>
  <si>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</si>
  <si>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</si>
  <si>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</si>
  <si>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</si>
  <si>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</si>
  <si>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</si>
  <si>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</si>
  <si>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</si>
  <si>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</si>
  <si>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</si>
  <si>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</si>
  <si>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</si>
  <si>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</si>
  <si>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</si>
  <si>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</si>
  <si>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</si>
  <si>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</si>
  <si>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</si>
  <si>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</si>
  <si>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</si>
  <si>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</si>
  <si>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</si>
  <si>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</si>
  <si>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</si>
  <si>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</si>
  <si>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</si>
  <si>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</si>
  <si>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</si>
  <si>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</si>
  <si>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</si>
  <si>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</si>
  <si>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</si>
  <si>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</si>
  <si>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</si>
  <si>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</si>
  <si>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</si>
  <si>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</si>
  <si>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</si>
  <si>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</si>
  <si>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</si>
  <si>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</si>
  <si>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</si>
  <si>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</si>
  <si>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</si>
  <si>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</si>
  <si>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</si>
  <si>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</si>
  <si>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</si>
  <si>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</si>
  <si>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</si>
  <si>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</si>
  <si>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</si>
  <si>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</si>
  <si>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</si>
  <si>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10.35</t>
  </si>
  <si>
    <t>▲ 2.19</t>
  </si>
  <si>
    <t>工業団地事業特別会計</t>
  </si>
  <si>
    <t>上水道事業会計</t>
  </si>
  <si>
    <t>一般会計</t>
  </si>
  <si>
    <t>公共下水道事業特別会計</t>
  </si>
  <si>
    <t>介護保険特別会計</t>
  </si>
  <si>
    <t>農業集落排水事業特別会計</t>
  </si>
  <si>
    <t>国民健康保険特別会計</t>
  </si>
  <si>
    <t>鏡石駅東第１土地区画整理事業特別会計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</si>
  <si>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</si>
  <si>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</si>
  <si>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</si>
  <si>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</si>
  <si>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</si>
  <si>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</si>
  <si>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</si>
  <si>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</si>
  <si>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須賀川地方広域消防組合</t>
    <rPh sb="0" eb="3">
      <t>スカガワ</t>
    </rPh>
    <rPh sb="3" eb="5">
      <t>チホウ</t>
    </rPh>
    <rPh sb="5" eb="7">
      <t>コウイキ</t>
    </rPh>
    <rPh sb="7" eb="9">
      <t>ショウボウ</t>
    </rPh>
    <rPh sb="9" eb="11">
      <t>クミアイ</t>
    </rPh>
    <phoneticPr fontId="22"/>
  </si>
  <si>
    <t>須賀川地方保健環境組合</t>
    <rPh sb="0" eb="3">
      <t>スカガワ</t>
    </rPh>
    <rPh sb="3" eb="5">
      <t>チホウ</t>
    </rPh>
    <rPh sb="5" eb="7">
      <t>ホケン</t>
    </rPh>
    <rPh sb="7" eb="9">
      <t>カンキョウ</t>
    </rPh>
    <rPh sb="9" eb="11">
      <t>クミアイ</t>
    </rPh>
    <phoneticPr fontId="22"/>
  </si>
  <si>
    <t>公立岩瀬病院企業団</t>
    <rPh sb="0" eb="2">
      <t>コウリツ</t>
    </rPh>
    <rPh sb="2" eb="4">
      <t>イワセ</t>
    </rPh>
    <rPh sb="4" eb="6">
      <t>ビョウイン</t>
    </rPh>
    <rPh sb="6" eb="8">
      <t>キギョウ</t>
    </rPh>
    <rPh sb="8" eb="9">
      <t>ダン</t>
    </rPh>
    <phoneticPr fontId="2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</si>
  <si>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</si>
  <si>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</si>
  <si>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</si>
  <si>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</si>
  <si>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2"/>
  </si>
  <si>
    <t>福島県後期高齢者医療連合（一般会計）</t>
    <rPh sb="0" eb="3">
      <t>フクシマケン</t>
    </rPh>
    <rPh sb="3" eb="5">
      <t>コウキ</t>
    </rPh>
    <rPh sb="5" eb="8">
      <t>コウレイシャ</t>
    </rPh>
    <rPh sb="8" eb="10">
      <t>イリョウ</t>
    </rPh>
    <rPh sb="10" eb="12">
      <t>レンゴウ</t>
    </rPh>
    <rPh sb="13" eb="15">
      <t>イッパン</t>
    </rPh>
    <rPh sb="15" eb="17">
      <t>カイケイ</t>
    </rPh>
    <phoneticPr fontId="22"/>
  </si>
  <si>
    <t>福島県後期高齢者医療連合（後期高齢者特別会計）</t>
    <rPh sb="0" eb="3">
      <t>フクシマケン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22"/>
  </si>
  <si>
    <t>役場庁舎等新築事業基金</t>
    <rPh sb="0" eb="2">
      <t>ヤクバ</t>
    </rPh>
    <rPh sb="2" eb="4">
      <t>チョウシャ</t>
    </rPh>
    <rPh sb="4" eb="5">
      <t>トウ</t>
    </rPh>
    <rPh sb="5" eb="9">
      <t>シンチクジギョウ</t>
    </rPh>
    <rPh sb="9" eb="11">
      <t>キキン</t>
    </rPh>
    <phoneticPr fontId="5"/>
  </si>
  <si>
    <t>牧場の朝スポーツ文化振興基金</t>
    <rPh sb="0" eb="2">
      <t>マキバ</t>
    </rPh>
    <rPh sb="3" eb="4">
      <t>アサ</t>
    </rPh>
    <rPh sb="8" eb="10">
      <t>ブンカ</t>
    </rPh>
    <rPh sb="10" eb="12">
      <t>シンコウ</t>
    </rPh>
    <rPh sb="12" eb="14">
      <t>キキン</t>
    </rPh>
    <phoneticPr fontId="5"/>
  </si>
  <si>
    <t>文教施設維持整備基金</t>
    <rPh sb="0" eb="2">
      <t>ブンキョウ</t>
    </rPh>
    <rPh sb="2" eb="4">
      <t>シセツ</t>
    </rPh>
    <rPh sb="4" eb="6">
      <t>イジ</t>
    </rPh>
    <rPh sb="6" eb="8">
      <t>セイビ</t>
    </rPh>
    <rPh sb="8" eb="10">
      <t>キキン</t>
    </rPh>
    <phoneticPr fontId="5"/>
  </si>
  <si>
    <t>鏡石駅東第１土地区画整理事業保留地処分基金</t>
    <rPh sb="0" eb="2">
      <t>カガミイシ</t>
    </rPh>
    <rPh sb="2" eb="3">
      <t>エキ</t>
    </rPh>
    <rPh sb="3" eb="4">
      <t>ヒガシ</t>
    </rPh>
    <rPh sb="4" eb="5">
      <t>ダイ</t>
    </rPh>
    <rPh sb="6" eb="8">
      <t>トチ</t>
    </rPh>
    <rPh sb="8" eb="10">
      <t>クカク</t>
    </rPh>
    <rPh sb="10" eb="12">
      <t>セイリ</t>
    </rPh>
    <rPh sb="12" eb="14">
      <t>ジギョウ</t>
    </rPh>
    <rPh sb="14" eb="16">
      <t>ホリュウ</t>
    </rPh>
    <rPh sb="16" eb="17">
      <t>チ</t>
    </rPh>
    <rPh sb="17" eb="19">
      <t>ショブン</t>
    </rPh>
    <rPh sb="19" eb="21">
      <t>キキン</t>
    </rPh>
    <phoneticPr fontId="5"/>
  </si>
  <si>
    <t>新都市整備事業基金</t>
    <rPh sb="0" eb="3">
      <t>シントシ</t>
    </rPh>
    <rPh sb="3" eb="7">
      <t>セイビジギョウ</t>
    </rPh>
    <rPh sb="7" eb="9">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</si>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</sst>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54FC-4392-8A8D-60BDCFEBB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47027</c:v>
                </c:pt>
                <c:pt idx="1">
                  <c:v>35316</c:v>
                </c:pt>
                <c:pt idx="2">
                  <c:v>62259</c:v>
                </c:pt>
                <c:pt idx="3">
                  <c:v>107426</c:v>
                </c:pt>
                <c:pt idx="4">
                  <c:v>105306</c:v>
                </c:pt>
              </c:numCache>
            </c:numRef>
          </c:val>
          <c:smooth val="0"/>
          <c:extLst>
            <c:ext xmlns:c16="http://schemas.microsoft.com/office/drawing/2014/chart" uri="{C3380CC4-5D6E-409C-BE32-E72D297353CC}">
              <c16:uniqueId val="{00000001-54FC-4392-8A8D-60BDCFEBBE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2.57</c:v>
                </c:pt>
                <c:pt idx="1">
                  <c:v>5.82</c:v>
                </c:pt>
                <c:pt idx="2">
                  <c:v>5.43</c:v>
                </c:pt>
                <c:pt idx="3">
                  <c:v>3.56</c:v>
                </c:pt>
                <c:pt idx="4">
                  <c:v>3.96</c:v>
                </c:pt>
              </c:numCache>
            </c:numRef>
          </c:val>
          <c:extLst>
            <c:ext xmlns:c16="http://schemas.microsoft.com/office/drawing/2014/chart" uri="{C3380CC4-5D6E-409C-BE32-E72D297353CC}">
              <c16:uniqueId val="{00000000-3E49-4695-9C6B-3B123DB9E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28.57</c:v>
                </c:pt>
                <c:pt idx="1">
                  <c:v>46.99</c:v>
                </c:pt>
                <c:pt idx="2">
                  <c:v>34.97</c:v>
                </c:pt>
                <c:pt idx="3">
                  <c:v>34.78</c:v>
                </c:pt>
                <c:pt idx="4">
                  <c:v>32.24</c:v>
                </c:pt>
              </c:numCache>
            </c:numRef>
          </c:val>
          <c:extLst>
            <c:ext xmlns:c16="http://schemas.microsoft.com/office/drawing/2014/chart" uri="{C3380CC4-5D6E-409C-BE32-E72D297353CC}">
              <c16:uniqueId val="{00000001-3E49-4695-9C6B-3B123DB9E6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3.71</c:v>
                </c:pt>
                <c:pt idx="1">
                  <c:v>21.25</c:v>
                </c:pt>
                <c:pt idx="2">
                  <c:v>-10.35</c:v>
                </c:pt>
                <c:pt idx="3">
                  <c:v>0.52</c:v>
                </c:pt>
                <c:pt idx="4">
                  <c:v>-2.19</c:v>
                </c:pt>
              </c:numCache>
            </c:numRef>
          </c:val>
          <c:smooth val="0"/>
          <c:extLst>
            <c:ext xmlns:c16="http://schemas.microsoft.com/office/drawing/2014/chart" uri="{C3380CC4-5D6E-409C-BE32-E72D297353CC}">
              <c16:uniqueId val="{00000002-3E49-4695-9C6B-3B123DB9E6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0-228C-436F-8DD9-5F029E807D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8C-436F-8DD9-5F029E807D67}"/>
            </c:ext>
          </c:extLst>
        </c:ser>
        <c:ser>
          <c:idx val="2"/>
          <c:order val="2"/>
          <c:tx>
            <c:strRef>
              <c:f>データシート!$A$29</c:f>
              <c:strCache>
                <c:ptCount val="1"/>
                <c:pt idx="0">
                  <c:v>鏡石駅東第１土地区画整理事業特別会計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0.12</c:v>
                </c:pt>
                <c:pt idx="6">
                  <c:v>#N/A</c:v>
                </c:pt>
                <c:pt idx="7">
                  <c:v>0.03</c:v>
                </c:pt>
                <c:pt idx="8">
                  <c:v>#N/A</c:v>
                </c:pt>
                <c:pt idx="9">
                  <c:v>0.02</c:v>
                </c:pt>
              </c:numCache>
            </c:numRef>
          </c:val>
          <c:extLst>
            <c:ext xmlns:c16="http://schemas.microsoft.com/office/drawing/2014/chart" uri="{C3380CC4-5D6E-409C-BE32-E72D297353CC}">
              <c16:uniqueId val="{00000002-228C-436F-8DD9-5F029E807D6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4.47</c:v>
                </c:pt>
                <c:pt idx="2">
                  <c:v>#N/A</c:v>
                </c:pt>
                <c:pt idx="3">
                  <c:v>4.3</c:v>
                </c:pt>
                <c:pt idx="4">
                  <c:v>#N/A</c:v>
                </c:pt>
                <c:pt idx="5">
                  <c:v>3.48</c:v>
                </c:pt>
                <c:pt idx="6">
                  <c:v>#N/A</c:v>
                </c:pt>
                <c:pt idx="7">
                  <c:v>0.1</c:v>
                </c:pt>
                <c:pt idx="8">
                  <c:v>#N/A</c:v>
                </c:pt>
                <c:pt idx="9">
                  <c:v>0.38</c:v>
                </c:pt>
              </c:numCache>
            </c:numRef>
          </c:val>
          <c:extLst>
            <c:ext xmlns:c16="http://schemas.microsoft.com/office/drawing/2014/chart" uri="{C3380CC4-5D6E-409C-BE32-E72D297353CC}">
              <c16:uniqueId val="{00000003-228C-436F-8DD9-5F029E807D6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0.05</c:v>
                </c:pt>
                <c:pt idx="8">
                  <c:v>#N/A</c:v>
                </c:pt>
                <c:pt idx="9">
                  <c:v>0.43</c:v>
                </c:pt>
              </c:numCache>
            </c:numRef>
          </c:val>
          <c:extLst>
            <c:ext xmlns:c16="http://schemas.microsoft.com/office/drawing/2014/chart" uri="{C3380CC4-5D6E-409C-BE32-E72D297353CC}">
              <c16:uniqueId val="{00000004-228C-436F-8DD9-5F029E807D6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0.68</c:v>
                </c:pt>
                <c:pt idx="2">
                  <c:v>#N/A</c:v>
                </c:pt>
                <c:pt idx="3">
                  <c:v>0.21</c:v>
                </c:pt>
                <c:pt idx="4">
                  <c:v>#N/A</c:v>
                </c:pt>
                <c:pt idx="5">
                  <c:v>0.08</c:v>
                </c:pt>
                <c:pt idx="6">
                  <c:v>#N/A</c:v>
                </c:pt>
                <c:pt idx="7">
                  <c:v>0.24</c:v>
                </c:pt>
                <c:pt idx="8">
                  <c:v>#N/A</c:v>
                </c:pt>
                <c:pt idx="9">
                  <c:v>0.83</c:v>
                </c:pt>
              </c:numCache>
            </c:numRef>
          </c:val>
          <c:extLst>
            <c:ext xmlns:c16="http://schemas.microsoft.com/office/drawing/2014/chart" uri="{C3380CC4-5D6E-409C-BE32-E72D297353CC}">
              <c16:uniqueId val="{00000005-228C-436F-8DD9-5F029E807D6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0.09</c:v>
                </c:pt>
                <c:pt idx="4">
                  <c:v>#N/A</c:v>
                </c:pt>
                <c:pt idx="5">
                  <c:v>0.08</c:v>
                </c:pt>
                <c:pt idx="6">
                  <c:v>#N/A</c:v>
                </c:pt>
                <c:pt idx="7">
                  <c:v>7.0000000000000007E-2</c:v>
                </c:pt>
                <c:pt idx="8">
                  <c:v>#N/A</c:v>
                </c:pt>
                <c:pt idx="9">
                  <c:v>1.97</c:v>
                </c:pt>
              </c:numCache>
            </c:numRef>
          </c:val>
          <c:extLst>
            <c:ext xmlns:c16="http://schemas.microsoft.com/office/drawing/2014/chart" uri="{C3380CC4-5D6E-409C-BE32-E72D297353CC}">
              <c16:uniqueId val="{00000006-228C-436F-8DD9-5F029E807D6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2.5299999999999998</c:v>
                </c:pt>
                <c:pt idx="2">
                  <c:v>#N/A</c:v>
                </c:pt>
                <c:pt idx="3">
                  <c:v>5.79</c:v>
                </c:pt>
                <c:pt idx="4">
                  <c:v>#N/A</c:v>
                </c:pt>
                <c:pt idx="5">
                  <c:v>5.29</c:v>
                </c:pt>
                <c:pt idx="6">
                  <c:v>#N/A</c:v>
                </c:pt>
                <c:pt idx="7">
                  <c:v>3.52</c:v>
                </c:pt>
                <c:pt idx="8">
                  <c:v>#N/A</c:v>
                </c:pt>
                <c:pt idx="9">
                  <c:v>3.93</c:v>
                </c:pt>
              </c:numCache>
            </c:numRef>
          </c:val>
          <c:extLst>
            <c:ext xmlns:c16="http://schemas.microsoft.com/office/drawing/2014/chart" uri="{C3380CC4-5D6E-409C-BE32-E72D297353CC}">
              <c16:uniqueId val="{00000007-228C-436F-8DD9-5F029E807D67}"/>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17.38</c:v>
                </c:pt>
                <c:pt idx="2">
                  <c:v>#N/A</c:v>
                </c:pt>
                <c:pt idx="3">
                  <c:v>18.72</c:v>
                </c:pt>
                <c:pt idx="4">
                  <c:v>#N/A</c:v>
                </c:pt>
                <c:pt idx="5">
                  <c:v>19.8</c:v>
                </c:pt>
                <c:pt idx="6">
                  <c:v>#N/A</c:v>
                </c:pt>
                <c:pt idx="7">
                  <c:v>19.73</c:v>
                </c:pt>
                <c:pt idx="8">
                  <c:v>#N/A</c:v>
                </c:pt>
                <c:pt idx="9">
                  <c:v>22.01</c:v>
                </c:pt>
              </c:numCache>
            </c:numRef>
          </c:val>
          <c:extLst>
            <c:ext xmlns:c16="http://schemas.microsoft.com/office/drawing/2014/chart" uri="{C3380CC4-5D6E-409C-BE32-E72D297353CC}">
              <c16:uniqueId val="{00000008-228C-436F-8DD9-5F029E807D67}"/>
            </c:ext>
          </c:extLst>
        </c:ser>
        <c:ser>
          <c:idx val="9"/>
          <c:order val="9"/>
          <c:tx>
            <c:strRef>
              <c:f>データシート!$A$36</c:f>
              <c:strCache>
                <c:ptCount val="1"/>
                <c:pt idx="0">
                  <c:v>工業団地事業特別会計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25.09</c:v>
                </c:pt>
                <c:pt idx="2">
                  <c:v>#N/A</c:v>
                </c:pt>
                <c:pt idx="3">
                  <c:v>28.35</c:v>
                </c:pt>
                <c:pt idx="4">
                  <c:v>#N/A</c:v>
                </c:pt>
                <c:pt idx="5">
                  <c:v>25.81</c:v>
                </c:pt>
                <c:pt idx="6">
                  <c:v>#N/A</c:v>
                </c:pt>
                <c:pt idx="7">
                  <c:v>24.27</c:v>
                </c:pt>
                <c:pt idx="8">
                  <c:v>#N/A</c:v>
                </c:pt>
                <c:pt idx="9">
                  <c:v>24.88</c:v>
                </c:pt>
              </c:numCache>
            </c:numRef>
          </c:val>
          <c:extLst>
            <c:ext xmlns:c16="http://schemas.microsoft.com/office/drawing/2014/chart" uri="{C3380CC4-5D6E-409C-BE32-E72D297353CC}">
              <c16:uniqueId val="{00000009-228C-436F-8DD9-5F029E807D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c:v>
                </c:pt>
                <c:pt idx="5">
                  <c:v>426</c:v>
                </c:pt>
                <c:pt idx="8">
                  <c:v>418</c:v>
                </c:pt>
                <c:pt idx="11">
                  <c:v>416</c:v>
                </c:pt>
                <c:pt idx="14">
                  <c:v>435</c:v>
                </c:pt>
              </c:numCache>
            </c:numRef>
          </c:val>
          <c:extLst>
            <c:ext xmlns:c16="http://schemas.microsoft.com/office/drawing/2014/chart" uri="{C3380CC4-5D6E-409C-BE32-E72D297353CC}">
              <c16:uniqueId val="{00000000-24A4-43E7-A33E-B1E9D50DED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A4-43E7-A33E-B1E9D50DED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72</c:v>
                </c:pt>
                <c:pt idx="3">
                  <c:v>71</c:v>
                </c:pt>
                <c:pt idx="6">
                  <c:v>66</c:v>
                </c:pt>
                <c:pt idx="9">
                  <c:v>65</c:v>
                </c:pt>
                <c:pt idx="12">
                  <c:v>66</c:v>
                </c:pt>
              </c:numCache>
            </c:numRef>
          </c:val>
          <c:extLst>
            <c:ext xmlns:c16="http://schemas.microsoft.com/office/drawing/2014/chart" uri="{C3380CC4-5D6E-409C-BE32-E72D297353CC}">
              <c16:uniqueId val="{00000002-24A4-43E7-A33E-B1E9D50DED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9</c:v>
                </c:pt>
                <c:pt idx="6">
                  <c:v>11</c:v>
                </c:pt>
                <c:pt idx="9">
                  <c:v>16</c:v>
                </c:pt>
                <c:pt idx="12">
                  <c:v>22</c:v>
                </c:pt>
              </c:numCache>
            </c:numRef>
          </c:val>
          <c:extLst>
            <c:ext xmlns:c16="http://schemas.microsoft.com/office/drawing/2014/chart" uri="{C3380CC4-5D6E-409C-BE32-E72D297353CC}">
              <c16:uniqueId val="{00000003-24A4-43E7-A33E-B1E9D50DED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c:v>
                </c:pt>
                <c:pt idx="3">
                  <c:v>176</c:v>
                </c:pt>
                <c:pt idx="6">
                  <c:v>171</c:v>
                </c:pt>
                <c:pt idx="9">
                  <c:v>192</c:v>
                </c:pt>
                <c:pt idx="12">
                  <c:v>197</c:v>
                </c:pt>
              </c:numCache>
            </c:numRef>
          </c:val>
          <c:extLst>
            <c:ext xmlns:c16="http://schemas.microsoft.com/office/drawing/2014/chart" uri="{C3380CC4-5D6E-409C-BE32-E72D297353CC}">
              <c16:uniqueId val="{00000004-24A4-43E7-A33E-B1E9D50DED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A4-43E7-A33E-B1E9D50DED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A4-43E7-A33E-B1E9D50DED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405</c:v>
                </c:pt>
                <c:pt idx="3">
                  <c:v>406</c:v>
                </c:pt>
                <c:pt idx="6">
                  <c:v>406</c:v>
                </c:pt>
                <c:pt idx="9">
                  <c:v>432</c:v>
                </c:pt>
                <c:pt idx="12">
                  <c:v>462</c:v>
                </c:pt>
              </c:numCache>
            </c:numRef>
          </c:val>
          <c:extLst>
            <c:ext xmlns:c16="http://schemas.microsoft.com/office/drawing/2014/chart" uri="{C3380CC4-5D6E-409C-BE32-E72D297353CC}">
              <c16:uniqueId val="{00000007-24A4-43E7-A33E-B1E9D50DED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225</c:v>
                </c:pt>
                <c:pt idx="2">
                  <c:v>#N/A</c:v>
                </c:pt>
                <c:pt idx="3">
                  <c:v>#N/A</c:v>
                </c:pt>
                <c:pt idx="4">
                  <c:v>236</c:v>
                </c:pt>
                <c:pt idx="5">
                  <c:v>#N/A</c:v>
                </c:pt>
                <c:pt idx="6">
                  <c:v>#N/A</c:v>
                </c:pt>
                <c:pt idx="7">
                  <c:v>236</c:v>
                </c:pt>
                <c:pt idx="8">
                  <c:v>#N/A</c:v>
                </c:pt>
                <c:pt idx="9">
                  <c:v>#N/A</c:v>
                </c:pt>
                <c:pt idx="10">
                  <c:v>289</c:v>
                </c:pt>
                <c:pt idx="11">
                  <c:v>#N/A</c:v>
                </c:pt>
                <c:pt idx="12">
                  <c:v>#N/A</c:v>
                </c:pt>
                <c:pt idx="13">
                  <c:v>312</c:v>
                </c:pt>
                <c:pt idx="14">
                  <c:v>#N/A</c:v>
                </c:pt>
              </c:numCache>
            </c:numRef>
          </c:val>
          <c:smooth val="0"/>
          <c:extLst>
            <c:ext xmlns:c16="http://schemas.microsoft.com/office/drawing/2014/chart" uri="{C3380CC4-5D6E-409C-BE32-E72D297353CC}">
              <c16:uniqueId val="{00000008-24A4-43E7-A33E-B1E9D50DED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5550</c:v>
                </c:pt>
                <c:pt idx="5">
                  <c:v>5574</c:v>
                </c:pt>
                <c:pt idx="8">
                  <c:v>5559</c:v>
                </c:pt>
                <c:pt idx="11">
                  <c:v>5745</c:v>
                </c:pt>
                <c:pt idx="14">
                  <c:v>5657</c:v>
                </c:pt>
              </c:numCache>
            </c:numRef>
          </c:val>
          <c:extLst>
            <c:ext xmlns:c16="http://schemas.microsoft.com/office/drawing/2014/chart" uri="{C3380CC4-5D6E-409C-BE32-E72D297353CC}">
              <c16:uniqueId val="{00000000-157F-4A9D-81C3-0FF1EDF0FD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c:v>
                </c:pt>
                <c:pt idx="5">
                  <c:v>236</c:v>
                </c:pt>
                <c:pt idx="8">
                  <c:v>43</c:v>
                </c:pt>
                <c:pt idx="11">
                  <c:v>39</c:v>
                </c:pt>
                <c:pt idx="14">
                  <c:v>103</c:v>
                </c:pt>
              </c:numCache>
            </c:numRef>
          </c:val>
          <c:extLst>
            <c:ext xmlns:c16="http://schemas.microsoft.com/office/drawing/2014/chart" uri="{C3380CC4-5D6E-409C-BE32-E72D297353CC}">
              <c16:uniqueId val="{00000001-157F-4A9D-81C3-0FF1EDF0FD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2697</c:v>
                </c:pt>
                <c:pt idx="5">
                  <c:v>3366</c:v>
                </c:pt>
                <c:pt idx="8">
                  <c:v>3221</c:v>
                </c:pt>
                <c:pt idx="11">
                  <c:v>3290</c:v>
                </c:pt>
                <c:pt idx="14">
                  <c:v>2905</c:v>
                </c:pt>
              </c:numCache>
            </c:numRef>
          </c:val>
          <c:extLst>
            <c:ext xmlns:c16="http://schemas.microsoft.com/office/drawing/2014/chart" uri="{C3380CC4-5D6E-409C-BE32-E72D297353CC}">
              <c16:uniqueId val="{00000002-157F-4A9D-81C3-0FF1EDF0FD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7F-4A9D-81C3-0FF1EDF0FD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7F-4A9D-81C3-0FF1EDF0FD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7F-4A9D-81C3-0FF1EDF0FD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396</c:v>
                </c:pt>
                <c:pt idx="3">
                  <c:v>322</c:v>
                </c:pt>
                <c:pt idx="6">
                  <c:v>396</c:v>
                </c:pt>
                <c:pt idx="9">
                  <c:v>394</c:v>
                </c:pt>
                <c:pt idx="12">
                  <c:v>403</c:v>
                </c:pt>
              </c:numCache>
            </c:numRef>
          </c:val>
          <c:extLst>
            <c:ext xmlns:c16="http://schemas.microsoft.com/office/drawing/2014/chart" uri="{C3380CC4-5D6E-409C-BE32-E72D297353CC}">
              <c16:uniqueId val="{00000006-157F-4A9D-81C3-0FF1EDF0FD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289</c:v>
                </c:pt>
                <c:pt idx="3">
                  <c:v>322</c:v>
                </c:pt>
                <c:pt idx="6">
                  <c:v>323</c:v>
                </c:pt>
                <c:pt idx="9">
                  <c:v>326</c:v>
                </c:pt>
                <c:pt idx="12">
                  <c:v>430</c:v>
                </c:pt>
              </c:numCache>
            </c:numRef>
          </c:val>
          <c:extLst>
            <c:ext xmlns:c16="http://schemas.microsoft.com/office/drawing/2014/chart" uri="{C3380CC4-5D6E-409C-BE32-E72D297353CC}">
              <c16:uniqueId val="{00000007-157F-4A9D-81C3-0FF1EDF0FD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2863</c:v>
                </c:pt>
                <c:pt idx="3">
                  <c:v>3062</c:v>
                </c:pt>
                <c:pt idx="6">
                  <c:v>2743</c:v>
                </c:pt>
                <c:pt idx="9">
                  <c:v>2890</c:v>
                </c:pt>
                <c:pt idx="12">
                  <c:v>2833</c:v>
                </c:pt>
              </c:numCache>
            </c:numRef>
          </c:val>
          <c:extLst>
            <c:ext xmlns:c16="http://schemas.microsoft.com/office/drawing/2014/chart" uri="{C3380CC4-5D6E-409C-BE32-E72D297353CC}">
              <c16:uniqueId val="{00000008-157F-4A9D-81C3-0FF1EDF0FD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664</c:v>
                </c:pt>
                <c:pt idx="3">
                  <c:v>580</c:v>
                </c:pt>
                <c:pt idx="6">
                  <c:v>538</c:v>
                </c:pt>
                <c:pt idx="9">
                  <c:v>496</c:v>
                </c:pt>
                <c:pt idx="12">
                  <c:v>811</c:v>
                </c:pt>
              </c:numCache>
            </c:numRef>
          </c:val>
          <c:extLst>
            <c:ext xmlns:c16="http://schemas.microsoft.com/office/drawing/2014/chart" uri="{C3380CC4-5D6E-409C-BE32-E72D297353CC}">
              <c16:uniqueId val="{00000009-157F-4A9D-81C3-0FF1EDF0FD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5470</c:v>
                </c:pt>
                <c:pt idx="3">
                  <c:v>5453</c:v>
                </c:pt>
                <c:pt idx="6">
                  <c:v>5714</c:v>
                </c:pt>
                <c:pt idx="9">
                  <c:v>6266</c:v>
                </c:pt>
                <c:pt idx="12">
                  <c:v>6362</c:v>
                </c:pt>
              </c:numCache>
            </c:numRef>
          </c:val>
          <c:extLst>
            <c:ext xmlns:c16="http://schemas.microsoft.com/office/drawing/2014/chart" uri="{C3380CC4-5D6E-409C-BE32-E72D297353CC}">
              <c16:uniqueId val="{0000000A-157F-4A9D-81C3-0FF1EDF0FD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1244</c:v>
                </c:pt>
                <c:pt idx="2">
                  <c:v>#N/A</c:v>
                </c:pt>
                <c:pt idx="3">
                  <c:v>#N/A</c:v>
                </c:pt>
                <c:pt idx="4">
                  <c:v>563</c:v>
                </c:pt>
                <c:pt idx="5">
                  <c:v>#N/A</c:v>
                </c:pt>
                <c:pt idx="6">
                  <c:v>#N/A</c:v>
                </c:pt>
                <c:pt idx="7">
                  <c:v>891</c:v>
                </c:pt>
                <c:pt idx="8">
                  <c:v>#N/A</c:v>
                </c:pt>
                <c:pt idx="9">
                  <c:v>#N/A</c:v>
                </c:pt>
                <c:pt idx="10">
                  <c:v>1298</c:v>
                </c:pt>
                <c:pt idx="11">
                  <c:v>#N/A</c:v>
                </c:pt>
                <c:pt idx="12">
                  <c:v>#N/A</c:v>
                </c:pt>
                <c:pt idx="13">
                  <c:v>2174</c:v>
                </c:pt>
                <c:pt idx="14">
                  <c:v>#N/A</c:v>
                </c:pt>
              </c:numCache>
            </c:numRef>
          </c:val>
          <c:smooth val="0"/>
          <c:extLst>
            <c:ext xmlns:c16="http://schemas.microsoft.com/office/drawing/2014/chart" uri="{C3380CC4-5D6E-409C-BE32-E72D297353CC}">
              <c16:uniqueId val="{0000000B-157F-4A9D-81C3-0FF1EDF0FD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1171</c:v>
                </c:pt>
                <c:pt idx="1">
                  <c:v>1244</c:v>
                </c:pt>
                <c:pt idx="2">
                  <c:v>1151</c:v>
                </c:pt>
              </c:numCache>
            </c:numRef>
          </c:val>
          <c:extLst>
            <c:ext xmlns:c16="http://schemas.microsoft.com/office/drawing/2014/chart" uri="{C3380CC4-5D6E-409C-BE32-E72D297353CC}">
              <c16:uniqueId val="{00000000-F2FA-4F16-A995-4BEDFA3D5F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86</c:v>
                </c:pt>
                <c:pt idx="2">
                  <c:v>96</c:v>
                </c:pt>
              </c:numCache>
            </c:numRef>
          </c:val>
          <c:extLst>
            <c:ext xmlns:c16="http://schemas.microsoft.com/office/drawing/2014/chart" uri="{C3380CC4-5D6E-409C-BE32-E72D297353CC}">
              <c16:uniqueId val="{00000001-F2FA-4F16-A995-4BEDFA3D5F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1668</c:v>
                </c:pt>
                <c:pt idx="1">
                  <c:v>1549</c:v>
                </c:pt>
                <c:pt idx="2">
                  <c:v>1427</c:v>
                </c:pt>
              </c:numCache>
            </c:numRef>
          </c:val>
          <c:extLst>
            <c:ext xmlns:c16="http://schemas.microsoft.com/office/drawing/2014/chart" uri="{C3380CC4-5D6E-409C-BE32-E72D297353CC}">
              <c16:uniqueId val="{00000002-F2FA-4F16-A995-4BEDFA3D5F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額については、県営高久田地区経営体育成基盤整備事業に係る支出により増加に転じた。また、元利償還金については令和元年東日本台風に起因した補助災害復旧事業債等の元金償還が開始されるなど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一部事務組合の地方債残高増加に伴い、組合等が起こした地方債の元利償還金に対する負担金等も増加傾向にあり、実質公債費比率の分子額も増加していくことが見込まれるため、今後も引き続き財政健全化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に基づく支出予定額については、国営土地改良事業に対する支払額の償還により減少してきていたが、県営高久田地区経営体育成基盤整備事業の新規設定により増加に転じた。また、一部事務組合の地方債残高増加に伴い組合等負担等見込額も増加したことで、将来負担額は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充当可能財源等については、健康福祉センター建設事業に係る繰入により充当可能基金が減少したこと等により減少となった。</a:t>
          </a:r>
        </a:p>
        <a:p>
          <a:r>
            <a:rPr kumimoji="1" lang="ja-JP" altLang="en-US" sz="1400">
              <a:latin typeface="ＭＳ ゴシック" pitchFamily="49" charset="-128"/>
              <a:ea typeface="ＭＳ ゴシック" pitchFamily="49" charset="-128"/>
            </a:rPr>
            <a:t>　今後も、新規事業を行う場合は、交付税算入率の高い方法を選択する等により基準財政需要額算入見込額を増加させることや新規の地方債の借入れを抑制するなど、将来負担の軽減に努めていく。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福島県鏡石町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センター建設事業に対する財源として、福祉基金及び役場庁舎等新築事業基金を取り崩したが、今後の新都市整備事業等の財源として、特定目的基金への積立も行った。その他、財源調整に伴う財政調整基金の取り崩しを行ったこと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財政調整基金については、標準財政規模の１０％以上を保ちつつ、老朽化した公共施設の更新整備や今後必要となる事業の財源として個々の特定目的基金への積立も行っていく。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役場庁舎等新築事業基金：鏡石町役場庁舎及び健康福祉施設の施設整備の財源に充てる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牧場の朝スポーツ文化振興基金：スポーツの振興に要する経費、町内のスポーツ文化団体及び人材育成に要する経費、郷土文化の保存に要する経費に充てる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文教施設維持整備基金：文教施設の維持管理及び改築等に要する経費に充てる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鏡石駅東第１土地区画整理事業保留地処分基金：鏡石駅東第１土地区画整理事業における保留地の売却代金を適正に管理し、処分金を事業の費用に充てる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新都市整備事業基金：新都市整備事業に伴う関連公共公益施設等を整備、新都市整備事業に係る町債の償還及び利息の支払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役場庁舎等新築事業基金：条例の規定に基づき、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百万円を積み立てたが、健康福祉センター建設等のため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新都市整備事業基金：今後の新都市整備事業に備えて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役場庁庁舎等新築事業基金：健康福祉センター建設のため、取り崩す予定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牧場の朝スポーツ文化振興基金：老朽化した鳥見山陸上競技場管理事務所改修のため、取り崩す予定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文教施設維持整備基金：教育施設の維持管理のため、取り崩す予定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鏡石駅東第１土地区画整理事業保留地処分基金：区画整理事業推進のため、取り崩す予定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新都市整備事業基金：新都市整備事業に伴う関連公共公益施設等を整備のため、取り崩す予定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令和４年度は決算剰余金において基金積み立ての財源が確保できず、年度内の財源調整のため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標準財政規模の１０％以上は確保しつつ、災害への備え等のため、必要な額を積み立てていく。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少しずつ積立を行い、今後の支出に備えていく。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42F99C6-09EE-4ECC-847E-EEBBCCE60DDE}"/>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228595E-975D-40E6-BEE3-C40E109292A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91F8CA2-A56D-4201-A301-190F45B63A4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E6A397E-2670-4A71-82F5-EDC6F67E1A8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0018CD4-A6D6-4206-9E19-5C6EF72F237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E1CA5D4-404D-47DC-8ACA-1DEA7158C81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6AB3A52-03F4-4298-BD6C-A304F24C10D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AA44D3D-5DCB-49D5-A495-04D8FA6368D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2F9F5D8-7565-4CDD-8828-49C05ECC64C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AE6AA46-8117-47BE-97A2-FD67215E5A49}"/>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12,531
12,467
31.30
7,026,172
6,715,550
141,371
3,571,224
6,362,445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75F7702-86B8-4C75-BBA6-14F1037DED7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DFACA85-8B3E-4F03-9926-483F4F1A5DA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9AE736-6A0E-4141-99DD-85E0C41D01E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4F94623-D54A-4112-898D-8FC7747E36A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8D3BDD6-7B4B-44C7-B8B1-4BCF81A79E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35CFA98-D46C-4183-9B69-6FB38CF2483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7667BF8-82C5-40B3-9636-518F094DADF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764F4B5-7A49-48F2-A6EB-91748196AC8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84F6763-AE3E-4D73-BC5C-027AE2805A8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18F3FF7-52A1-4411-920A-97C2120D632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5F844BA-9DA1-4AB5-A3E4-F27DD89B85D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B2A8706-8DF8-4E1F-9408-1DDB2E39B39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0DBE838-1FC9-4384-9C6B-E21F27ADF3B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6CAB68F-124A-46F7-A641-745C416192E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DF52F22-83AA-4C84-A3A4-ECBA99B8165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147971B-B6AB-4CD9-9572-A5B8BAE8B77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4857B91-C6D2-4DA5-8FC3-C793BC7DE8A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4301044-52EF-448B-B29F-46454CC5D52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D35DA64-E4A9-421A-BA33-79E8F61478E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27D8958-B550-42D5-9E7E-E71889774FD8}"/>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54DE1B9-4DB4-46AE-9012-5EB4C0637D1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169E6C2-6BEA-4CE8-BBFB-194C5C8DFEB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A680047-DF7D-49FE-B216-A9897D17446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4E488C9A-E8EB-4F17-ADA4-4CC9EE67998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E6FCA83-ED12-46EA-A209-05035E1FC69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3D684A3-AC15-4857-A031-B2BA58E657B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F971E0E-F49D-4013-BEE6-A9CD735B548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AA76500-F8E1-4D09-9932-96C9B3B8186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F2379B-DAC1-4A48-BF47-59338A0F925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A700DA7-7537-4131-8844-5925BC391B68}"/>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3BE23834-4867-4BB9-8AD7-ED11EC7F0DB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E05FCD1-5207-4C79-8389-536DF22F9D6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5F31FD6-2C58-401C-9C1E-EB47D58C6D36}"/>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844366B-B6C8-4AE0-B646-84AB297C9AC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6A36550-4071-4674-9DAA-E2F4E9D4720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3707BFF-708F-48A0-96B6-82AA12098BE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E57B4C9E-A8B5-49C5-85AD-9E9968227E6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令和４年度においては、市町村民税及び固定資産税の増額により、基準財政収入額は増額したものの、基準財政需要額も増額したことから、３か年平均での財政力指数が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類似団体との比較では、昨年度よりも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ポイント小さくなったものの、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ポイント上回っており、今後も税収の収納率向上に努めていく。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1E5D655-5B9F-4FDC-945B-F6DE2E1D5D9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8F1AB36-08B3-42E4-A533-D7D47BF354AF}"/>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FC576D58-8FA0-447E-B722-2B642537C641}"/>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2B29704A-464C-41B5-BCF0-7391474E916C}"/>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E3B66F75-21F1-40E5-BBAD-6D1F179830BA}"/>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6774E9C6-93A9-456B-BA63-3FAB71E32FFE}"/>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5651FC18-134F-42BB-9751-0A3695976B01}"/>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57984E1D-0F9D-48CC-B2A5-9B7537B6E24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A0A00189-E5E0-4FCC-9F80-34E4A1846C93}"/>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B207A4AC-BDF2-4FE6-9DB9-91D193857428}"/>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3FD1E879-555D-47E4-A838-12D28183941D}"/>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5B8C0D3A-2773-4CA1-B3F8-D25C1F0FFDF3}"/>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5BA0BF3E-EECB-42BE-A2AA-6CB5CDEE8239}"/>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91C51C3B-C827-4BC1-8B15-FCEC90C507C4}"/>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A1DBD10-3FAF-49E1-9837-6B80FFA72E9F}"/>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230428CD-AEFA-4450-8575-C95F15E46D71}"/>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C07F7620-95D2-41B4-943E-B514A65880E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E6DC7DA5-115F-47E1-BBD2-21CBE4BD552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FCA0E71C-22D4-46A2-89BC-867AC5BA6926}"/>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7D46344C-7E5C-4624-AF40-0DBD28FBC75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5EF182B2-CFD9-404A-BF60-2C90EBB9A2D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F3B7696B-932B-46F5-87EF-051A68AB0DB7}"/>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929D0F64-683C-45AC-BB7B-2CFAA67CBD4B}"/>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72" name="直線コネクタ 71">
          <a:extLst>
            <a:ext uri="{FF2B5EF4-FFF2-40B4-BE49-F238E27FC236}">
              <a16:creationId xmlns:a16="http://schemas.microsoft.com/office/drawing/2014/main" id="{CE89B593-40ED-46CF-9AD3-3161529EEC57}"/>
            </a:ext>
          </a:extLst>
        </xdr:cNvPr>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a:extLst>
            <a:ext uri="{FF2B5EF4-FFF2-40B4-BE49-F238E27FC236}">
              <a16:creationId xmlns:a16="http://schemas.microsoft.com/office/drawing/2014/main" id="{E3476BAE-640A-44E1-B8EF-2FF97BE71573}"/>
            </a:ext>
          </a:extLst>
        </xdr:cNvPr>
        <xdr:cNvSpPr txBox="1"/>
      </xdr:nvSpPr>
      <xdr:spPr>
        <a:xfrm>
          <a:off x="5041900" y="736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1ACFE44B-587E-44FB-8D96-A14DBCF3F7A7}"/>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5" name="直線コネクタ 74">
          <a:extLst>
            <a:ext uri="{FF2B5EF4-FFF2-40B4-BE49-F238E27FC236}">
              <a16:creationId xmlns:a16="http://schemas.microsoft.com/office/drawing/2014/main" id="{29B631B5-2777-43DF-AFE6-030F3468E5B8}"/>
            </a:ext>
          </a:extLst>
        </xdr:cNvPr>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26718B29-CB5A-49BD-9CF6-6445C5BFCD19}"/>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a:extLst>
            <a:ext uri="{FF2B5EF4-FFF2-40B4-BE49-F238E27FC236}">
              <a16:creationId xmlns:a16="http://schemas.microsoft.com/office/drawing/2014/main" id="{A5BC6798-A8F7-4EB5-8A9F-A1B5C67B31C7}"/>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75671</xdr:rowOff>
    </xdr:to>
    <xdr:cxnSp macro="">
      <xdr:nvCxnSpPr>
        <xdr:cNvPr id="78" name="直線コネクタ 77">
          <a:extLst>
            <a:ext uri="{FF2B5EF4-FFF2-40B4-BE49-F238E27FC236}">
              <a16:creationId xmlns:a16="http://schemas.microsoft.com/office/drawing/2014/main" id="{43B6937B-5E56-4915-8391-8AF49DB74080}"/>
            </a:ext>
          </a:extLst>
        </xdr:cNvPr>
        <xdr:cNvCxnSpPr/>
      </xdr:nvCxnSpPr>
      <xdr:spPr>
        <a:xfrm flipV="1">
          <a:off x="2336800" y="72665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600B5776-581B-48C2-8FBD-3A9A62E1E5BB}"/>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a:extLst>
            <a:ext uri="{FF2B5EF4-FFF2-40B4-BE49-F238E27FC236}">
              <a16:creationId xmlns:a16="http://schemas.microsoft.com/office/drawing/2014/main" id="{6238C95F-ACB7-4E5F-B003-CFE1FAD1B9F0}"/>
            </a:ext>
          </a:extLst>
        </xdr:cNvPr>
        <xdr:cNvSpPr txBox="1"/>
      </xdr:nvSpPr>
      <xdr:spPr>
        <a:xfrm>
          <a:off x="2844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75671</xdr:rowOff>
    </xdr:from>
    <xdr:to>
      <xdr:col>11</xdr:col>
      <xdr:colOff>31750</xdr:colOff>
      <xdr:row>42</xdr:row>
      <xdr:rowOff>85725</xdr:rowOff>
    </xdr:to>
    <xdr:cxnSp macro="">
      <xdr:nvCxnSpPr>
        <xdr:cNvPr id="81" name="直線コネクタ 80">
          <a:extLst>
            <a:ext uri="{FF2B5EF4-FFF2-40B4-BE49-F238E27FC236}">
              <a16:creationId xmlns:a16="http://schemas.microsoft.com/office/drawing/2014/main" id="{5FAADB0E-7679-4682-8618-78CC3084433A}"/>
            </a:ext>
          </a:extLst>
        </xdr:cNvPr>
        <xdr:cNvCxnSpPr/>
      </xdr:nvCxnSpPr>
      <xdr:spPr>
        <a:xfrm flipV="1">
          <a:off x="1447800" y="72765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3D1592F1-41E1-4D65-9DF8-F62B555F2DAB}"/>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a:extLst>
            <a:ext uri="{FF2B5EF4-FFF2-40B4-BE49-F238E27FC236}">
              <a16:creationId xmlns:a16="http://schemas.microsoft.com/office/drawing/2014/main" id="{8E21257C-D51B-4796-AA23-223BA016ACA8}"/>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F14287AD-5D3E-4086-A633-D64E7CAD5F37}"/>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a:extLst>
            <a:ext uri="{FF2B5EF4-FFF2-40B4-BE49-F238E27FC236}">
              <a16:creationId xmlns:a16="http://schemas.microsoft.com/office/drawing/2014/main" id="{DCB682C2-F131-46CB-9A17-2411E719E5B2}"/>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4B09766-23F0-4036-A243-A9A8B9F9C352}"/>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5A99F44-08FF-42AF-8421-15624C494A3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F2A395A-5262-4214-8056-AAEEBB084E1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933C1A72-5B5A-4C0B-A701-1D29AE17D12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1BF062A1-D150-4B28-9CDB-E46AA7CB8B4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91" name="楕円 90">
          <a:extLst>
            <a:ext uri="{FF2B5EF4-FFF2-40B4-BE49-F238E27FC236}">
              <a16:creationId xmlns:a16="http://schemas.microsoft.com/office/drawing/2014/main" id="{8365CC29-57EF-45D9-A81A-CE78E8A7BE95}"/>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92" name="財政力該当値テキスト">
          <a:extLst>
            <a:ext uri="{FF2B5EF4-FFF2-40B4-BE49-F238E27FC236}">
              <a16:creationId xmlns:a16="http://schemas.microsoft.com/office/drawing/2014/main" id="{C1D3B756-63B6-4E1E-96A1-8032024A6A5A}"/>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3" name="楕円 92">
          <a:extLst>
            <a:ext uri="{FF2B5EF4-FFF2-40B4-BE49-F238E27FC236}">
              <a16:creationId xmlns:a16="http://schemas.microsoft.com/office/drawing/2014/main" id="{9848B51C-4C5A-4D3B-8A35-C7870540C07F}"/>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146702</xdr:rowOff>
    </xdr:from>
    <xdr:ext cx="736600" cy="259045"/>
    <xdr:sp macro="" textlink="">
      <xdr:nvSpPr>
        <xdr:cNvPr id="94" name="テキスト ボックス 93">
          <a:extLst>
            <a:ext uri="{FF2B5EF4-FFF2-40B4-BE49-F238E27FC236}">
              <a16:creationId xmlns:a16="http://schemas.microsoft.com/office/drawing/2014/main" id="{A2DF1CDB-D1F3-44DA-BB32-4485DF26AD07}"/>
            </a:ext>
          </a:extLst>
        </xdr:cNvPr>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5" name="楕円 94">
          <a:extLst>
            <a:ext uri="{FF2B5EF4-FFF2-40B4-BE49-F238E27FC236}">
              <a16:creationId xmlns:a16="http://schemas.microsoft.com/office/drawing/2014/main" id="{46A5D6D2-B5C6-416C-ACCB-B0985A0B1D3A}"/>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87ED111E-07E8-4D39-B52F-07BAFCD79C28}"/>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24871</xdr:rowOff>
    </xdr:from>
    <xdr:to>
      <xdr:col>11</xdr:col>
      <xdr:colOff>82550</xdr:colOff>
      <xdr:row>42</xdr:row>
      <xdr:rowOff>126471</xdr:rowOff>
    </xdr:to>
    <xdr:sp macro="" textlink="">
      <xdr:nvSpPr>
        <xdr:cNvPr id="97" name="楕円 96">
          <a:extLst>
            <a:ext uri="{FF2B5EF4-FFF2-40B4-BE49-F238E27FC236}">
              <a16:creationId xmlns:a16="http://schemas.microsoft.com/office/drawing/2014/main" id="{A69D38A7-6AF5-4FCA-811E-42929DAA1A37}"/>
            </a:ext>
          </a:extLst>
        </xdr:cNvPr>
        <xdr:cNvSpPr/>
      </xdr:nvSpPr>
      <xdr:spPr>
        <a:xfrm>
          <a:off x="2286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136648</xdr:rowOff>
    </xdr:from>
    <xdr:ext cx="762000" cy="259045"/>
    <xdr:sp macro="" textlink="">
      <xdr:nvSpPr>
        <xdr:cNvPr id="98" name="テキスト ボックス 97">
          <a:extLst>
            <a:ext uri="{FF2B5EF4-FFF2-40B4-BE49-F238E27FC236}">
              <a16:creationId xmlns:a16="http://schemas.microsoft.com/office/drawing/2014/main" id="{B78C42E9-8C41-40C5-8A30-461B4C481294}"/>
            </a:ext>
          </a:extLst>
        </xdr:cNvPr>
        <xdr:cNvSpPr txBox="1"/>
      </xdr:nvSpPr>
      <xdr:spPr>
        <a:xfrm>
          <a:off x="1955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9" name="楕円 98">
          <a:extLst>
            <a:ext uri="{FF2B5EF4-FFF2-40B4-BE49-F238E27FC236}">
              <a16:creationId xmlns:a16="http://schemas.microsoft.com/office/drawing/2014/main" id="{3966D2FB-2DC1-455F-A32D-665F9FA790FF}"/>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100" name="テキスト ボックス 99">
          <a:extLst>
            <a:ext uri="{FF2B5EF4-FFF2-40B4-BE49-F238E27FC236}">
              <a16:creationId xmlns:a16="http://schemas.microsoft.com/office/drawing/2014/main" id="{7679388F-C445-487A-91D3-29723C540E7A}"/>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6409F84D-0B96-4D1E-891C-3D38AF65A12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FF55B244-EF77-401C-8325-6DC37452568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319E7CE8-ED0E-419A-8BA2-662F601ECD5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BD66E4CC-866D-49EC-8DBD-29C8305C31FF}"/>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E2083C75-1405-428B-84B1-2777D9EF10D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CDE5C290-6530-43FC-A6B5-A69D84C54B24}"/>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216D0F75-1869-4156-82EF-F48EC438801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E8598AD5-27F9-415B-B542-A8863DFD505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6A59D0AC-9682-48C0-841E-A316CE162CD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B2577A39-0089-4433-BD02-5326EF1BF00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D3CDB6B9-28E9-4832-A3DF-4C615CE988A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66CB1DB0-81D1-47B6-9A70-70611E7BAC8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D9240A09-730E-4746-AAA4-862AE0AC7842}"/>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おいては、町内の幼稚園が認定こども園に移行したことで扶助費が増加したこと、また、普通交付税の算定において、前年度が調整率復活等により大幅な増額となっていたことから、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ポイント下回っており、今後も事業の見直しを進め、経常経費の削減を図っていく。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BF0452E9-6EC9-4269-8626-D780888FD0D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D6547476-F467-46E4-BA7E-35AC282FA5D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483A5D8-213C-4E15-899B-C2C492055FF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EE84CE98-0A0B-495A-8275-C3959E9881C4}"/>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423404A9-B9FD-47ED-8F6A-60E353E88CE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649690AC-4785-411A-AAD3-64102E3DF7C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208BACCB-D4D7-4028-862B-A1CFB7FE86E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DB0CA3F2-2A91-42FB-B330-BBD41E1F1A0E}"/>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8F543C63-F787-4109-86F3-779C06CF2BA7}"/>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A8D38978-F2EE-4AAE-BE80-40EFF3207CF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5B9433F0-F1E8-494B-A88E-B0D3EFC2991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8CF999AA-4EE6-4B6D-AABA-D60728DC694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A520CE69-2277-4D7D-AEE8-6591ED9CE10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C2570B10-FFD0-4242-9F4F-617E31B5945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3534BD63-F881-43B3-9E30-B13CF4B33B43}"/>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F6D57B29-DBBE-462D-9ECC-44AF17589726}"/>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27A66932-B3E2-4F98-8AC9-05A459161C51}"/>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97A7C159-0680-4A3F-A678-BCD5115C0B41}"/>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1C25EBCE-9370-45BC-BCAD-4EBDC275DB04}"/>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15494</xdr:rowOff>
    </xdr:from>
    <xdr:to>
      <xdr:col>23</xdr:col>
      <xdr:colOff>133350</xdr:colOff>
      <xdr:row>62</xdr:row>
      <xdr:rowOff>131318</xdr:rowOff>
    </xdr:to>
    <xdr:cxnSp macro="">
      <xdr:nvCxnSpPr>
        <xdr:cNvPr id="133" name="直線コネクタ 132">
          <a:extLst>
            <a:ext uri="{FF2B5EF4-FFF2-40B4-BE49-F238E27FC236}">
              <a16:creationId xmlns:a16="http://schemas.microsoft.com/office/drawing/2014/main" id="{E6B1DD19-8776-4CD7-AA90-2DEF711E7660}"/>
            </a:ext>
          </a:extLst>
        </xdr:cNvPr>
        <xdr:cNvCxnSpPr/>
      </xdr:nvCxnSpPr>
      <xdr:spPr>
        <a:xfrm>
          <a:off x="4114800" y="1064539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FFEDB654-D2F5-4250-939C-B440F12BE27F}"/>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F2ACB85D-E001-4FD8-9B06-1FD065D03DA4}"/>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63</xdr:row>
      <xdr:rowOff>37084</xdr:rowOff>
    </xdr:to>
    <xdr:cxnSp macro="">
      <xdr:nvCxnSpPr>
        <xdr:cNvPr id="136" name="直線コネクタ 135">
          <a:extLst>
            <a:ext uri="{FF2B5EF4-FFF2-40B4-BE49-F238E27FC236}">
              <a16:creationId xmlns:a16="http://schemas.microsoft.com/office/drawing/2014/main" id="{318B723E-9224-43C6-B946-92E699A4C694}"/>
            </a:ext>
          </a:extLst>
        </xdr:cNvPr>
        <xdr:cNvCxnSpPr/>
      </xdr:nvCxnSpPr>
      <xdr:spPr>
        <a:xfrm flipV="1">
          <a:off x="3225800" y="106453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2F4B7703-292A-4599-A074-EC204F2C8801}"/>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C191F852-AD3B-4402-8BB4-47258F3C36EA}"/>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22606</xdr:rowOff>
    </xdr:from>
    <xdr:to>
      <xdr:col>15</xdr:col>
      <xdr:colOff>82550</xdr:colOff>
      <xdr:row>63</xdr:row>
      <xdr:rowOff>37084</xdr:rowOff>
    </xdr:to>
    <xdr:cxnSp macro="">
      <xdr:nvCxnSpPr>
        <xdr:cNvPr id="139" name="直線コネクタ 138">
          <a:extLst>
            <a:ext uri="{FF2B5EF4-FFF2-40B4-BE49-F238E27FC236}">
              <a16:creationId xmlns:a16="http://schemas.microsoft.com/office/drawing/2014/main" id="{08E624D4-66F4-4D56-AA67-79115BB80DB9}"/>
            </a:ext>
          </a:extLst>
        </xdr:cNvPr>
        <xdr:cNvCxnSpPr/>
      </xdr:nvCxnSpPr>
      <xdr:spPr>
        <a:xfrm>
          <a:off x="2336800" y="108239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CC5EA290-F6B6-424B-9F9B-EA19AD9BCD72}"/>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156D2D6C-54A7-4DEB-8A8B-A5B123CA7268}"/>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63</xdr:row>
      <xdr:rowOff>27432</xdr:rowOff>
    </xdr:to>
    <xdr:cxnSp macro="">
      <xdr:nvCxnSpPr>
        <xdr:cNvPr id="142" name="直線コネクタ 141">
          <a:extLst>
            <a:ext uri="{FF2B5EF4-FFF2-40B4-BE49-F238E27FC236}">
              <a16:creationId xmlns:a16="http://schemas.microsoft.com/office/drawing/2014/main" id="{CCEE764A-53EE-4296-B311-C3CFFD0F4DA8}"/>
            </a:ext>
          </a:extLst>
        </xdr:cNvPr>
        <xdr:cNvCxnSpPr/>
      </xdr:nvCxnSpPr>
      <xdr:spPr>
        <a:xfrm flipV="1">
          <a:off x="1447800" y="1082395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8297E317-B687-48A8-9F21-9155550ED585}"/>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50DA2D3A-90B9-412C-B4E9-BE6BF168FCB9}"/>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6C47A7A1-8EB7-4180-BA28-B1FB95F33B7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14EF7A37-E45B-4233-A1DC-4901FF56715F}"/>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129D2A01-58D5-4605-AA81-758DAA7E7903}"/>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B597AB12-8C50-4F41-B008-50AF764C4A2E}"/>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E7863D15-F0E5-4190-9FEC-8DCF0CF5E26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B5DBA626-2670-472A-AB9E-ADBBDC9DD93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38E6970E-385F-4B16-8F6A-E396420CB29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52" name="楕円 151">
          <a:extLst>
            <a:ext uri="{FF2B5EF4-FFF2-40B4-BE49-F238E27FC236}">
              <a16:creationId xmlns:a16="http://schemas.microsoft.com/office/drawing/2014/main" id="{47118DA6-2916-41F9-8EB9-8EFA22FD9BE4}"/>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3" name="財政構造の弾力性該当値テキスト">
          <a:extLst>
            <a:ext uri="{FF2B5EF4-FFF2-40B4-BE49-F238E27FC236}">
              <a16:creationId xmlns:a16="http://schemas.microsoft.com/office/drawing/2014/main" id="{F10F2E3A-C71B-4C6C-AD3C-5C6A4417C87C}"/>
            </a:ext>
          </a:extLst>
        </xdr:cNvPr>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136144</xdr:rowOff>
    </xdr:from>
    <xdr:to>
      <xdr:col>19</xdr:col>
      <xdr:colOff>184150</xdr:colOff>
      <xdr:row>62</xdr:row>
      <xdr:rowOff>66294</xdr:rowOff>
    </xdr:to>
    <xdr:sp macro="" textlink="">
      <xdr:nvSpPr>
        <xdr:cNvPr id="154" name="楕円 153">
          <a:extLst>
            <a:ext uri="{FF2B5EF4-FFF2-40B4-BE49-F238E27FC236}">
              <a16:creationId xmlns:a16="http://schemas.microsoft.com/office/drawing/2014/main" id="{0B435FE3-3811-43D6-A11D-77C24C6AC73C}"/>
            </a:ext>
          </a:extLst>
        </xdr:cNvPr>
        <xdr:cNvSpPr/>
      </xdr:nvSpPr>
      <xdr:spPr>
        <a:xfrm>
          <a:off x="4064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76471</xdr:rowOff>
    </xdr:from>
    <xdr:ext cx="736600" cy="259045"/>
    <xdr:sp macro="" textlink="">
      <xdr:nvSpPr>
        <xdr:cNvPr id="155" name="テキスト ボックス 154">
          <a:extLst>
            <a:ext uri="{FF2B5EF4-FFF2-40B4-BE49-F238E27FC236}">
              <a16:creationId xmlns:a16="http://schemas.microsoft.com/office/drawing/2014/main" id="{5FD63016-2D89-4E45-8811-F1BD541F4809}"/>
            </a:ext>
          </a:extLst>
        </xdr:cNvPr>
        <xdr:cNvSpPr txBox="1"/>
      </xdr:nvSpPr>
      <xdr:spPr>
        <a:xfrm>
          <a:off x="3733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157734</xdr:rowOff>
    </xdr:from>
    <xdr:to>
      <xdr:col>15</xdr:col>
      <xdr:colOff>133350</xdr:colOff>
      <xdr:row>63</xdr:row>
      <xdr:rowOff>87884</xdr:rowOff>
    </xdr:to>
    <xdr:sp macro="" textlink="">
      <xdr:nvSpPr>
        <xdr:cNvPr id="156" name="楕円 155">
          <a:extLst>
            <a:ext uri="{FF2B5EF4-FFF2-40B4-BE49-F238E27FC236}">
              <a16:creationId xmlns:a16="http://schemas.microsoft.com/office/drawing/2014/main" id="{7AD47295-F681-43CF-8996-FBB608FC62F2}"/>
            </a:ext>
          </a:extLst>
        </xdr:cNvPr>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98061</xdr:rowOff>
    </xdr:from>
    <xdr:ext cx="762000" cy="259045"/>
    <xdr:sp macro="" textlink="">
      <xdr:nvSpPr>
        <xdr:cNvPr id="157" name="テキスト ボックス 156">
          <a:extLst>
            <a:ext uri="{FF2B5EF4-FFF2-40B4-BE49-F238E27FC236}">
              <a16:creationId xmlns:a16="http://schemas.microsoft.com/office/drawing/2014/main" id="{029ADE0D-F3BF-4701-A1EC-60A4721A0D44}"/>
            </a:ext>
          </a:extLst>
        </xdr:cNvPr>
        <xdr:cNvSpPr txBox="1"/>
      </xdr:nvSpPr>
      <xdr:spPr>
        <a:xfrm>
          <a:off x="2844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8" name="楕円 157">
          <a:extLst>
            <a:ext uri="{FF2B5EF4-FFF2-40B4-BE49-F238E27FC236}">
              <a16:creationId xmlns:a16="http://schemas.microsoft.com/office/drawing/2014/main" id="{A91C9BA7-1784-460E-9898-24709B21003E}"/>
            </a:ext>
          </a:extLst>
        </xdr:cNvPr>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59" name="テキスト ボックス 158">
          <a:extLst>
            <a:ext uri="{FF2B5EF4-FFF2-40B4-BE49-F238E27FC236}">
              <a16:creationId xmlns:a16="http://schemas.microsoft.com/office/drawing/2014/main" id="{2F39DCF4-D39C-44D9-B844-7619BC6ED661}"/>
            </a:ext>
          </a:extLst>
        </xdr:cNvPr>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60" name="楕円 159">
          <a:extLst>
            <a:ext uri="{FF2B5EF4-FFF2-40B4-BE49-F238E27FC236}">
              <a16:creationId xmlns:a16="http://schemas.microsoft.com/office/drawing/2014/main" id="{13D5EE90-0F6C-4C29-A4B0-6B5A9D3A4995}"/>
            </a:ext>
          </a:extLst>
        </xdr:cNvPr>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88409</xdr:rowOff>
    </xdr:from>
    <xdr:ext cx="762000" cy="259045"/>
    <xdr:sp macro="" textlink="">
      <xdr:nvSpPr>
        <xdr:cNvPr id="161" name="テキスト ボックス 160">
          <a:extLst>
            <a:ext uri="{FF2B5EF4-FFF2-40B4-BE49-F238E27FC236}">
              <a16:creationId xmlns:a16="http://schemas.microsoft.com/office/drawing/2014/main" id="{F6CBB507-6130-4F29-878D-CD0AB2CA2E40}"/>
            </a:ext>
          </a:extLst>
        </xdr:cNvPr>
        <xdr:cNvSpPr txBox="1"/>
      </xdr:nvSpPr>
      <xdr:spPr>
        <a:xfrm>
          <a:off x="1066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94231A2A-3E7E-45AD-A83F-B749E7E7CA0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384608D3-6067-473F-B53C-A4964A134F4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E68E7F57-87FB-425B-949A-829E04FD387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659EC84E-26D9-429A-A886-E3F3DE93625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3F9FA24A-FDAE-4169-9523-C050AA823B8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FE322452-8CA8-4FC0-B35D-DE07C81FA35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7387E745-2729-4146-812F-6CFAA0E40F9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662E1480-A603-416A-8056-2DBD6AA26CA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4CCC2C72-5081-4754-BC3E-E5340D69718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F195A38-B19E-49E5-90C6-1D995B4A4CDE}"/>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6762CA69-25E0-41B3-BD0D-C7B4125B98B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33F087B2-1AD0-45C5-A3C5-B4A7A3FE7AD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B74C081-86B5-490C-8072-4F6BD7700F4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及び維持補修費の合計額の人口１人当たりの金額が類似団体平均を下回っているのは、主に人件費が要因となっている。これは主に定員管理計画に基づき計画的な職員採用に努めてきたことで、定員管理の状況にもあるとお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人当たり職員数が類似団体より少なくなっているためである。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今後も、コスト削減を意識しながら、事業推進に努めていく。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36677EDE-C689-448B-ADA0-9335AC4B1CA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985EE715-A248-4A48-B548-4D4E1B682B0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B99D062C-4FB5-4510-BA05-3B8EACB1BC1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2B68FAF8-B6A8-4972-9486-59BB18DAE6D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A6F68D4B-B808-4D50-8EA1-7F2B2B3E4A5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8C5F10D4-9B74-494E-8B0A-65C0D2AAFF0C}"/>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FB36468-15C7-4B05-ACE0-92A99FB6106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C5CED219-32C6-4604-8747-465E433A460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2382670D-3237-40D3-B7E7-3D1778493FD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4B0976E4-1DAB-4F99-866D-E85B02B1A51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5C59742-0733-4050-A933-B2CD9D583C5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AD0BB26B-04F8-4E0C-868A-44108A97E28B}"/>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C972DD19-0090-4A96-A0D4-E7E39168E81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F97F592-5669-4B48-90EC-5BE1F0C64A1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42A18718-1ACC-42A7-ACCF-E3E825A7B90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6B563A0-251E-4CD5-ACA2-EA258FE2FB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9250DDB0-887C-4827-A89F-03DBFF24C30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668D4AB0-735E-4CE5-B4F5-7392862594AB}"/>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A65E53D7-0E1B-45E8-8B5D-C26C2B5E8C24}"/>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B2300A2B-2851-49B0-9251-32B400016311}"/>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115710AF-B2E1-4323-BA24-6635EA336BEA}"/>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721A51AA-0F04-4421-9229-39934B3410CA}"/>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C14C0BC8-9D2A-46E9-8A2E-DC1D3797397E}"/>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14002</xdr:rowOff>
    </xdr:from>
    <xdr:to>
      <xdr:col>23</xdr:col>
      <xdr:colOff>133350</xdr:colOff>
      <xdr:row>81</xdr:row>
      <xdr:rowOff>14698</xdr:rowOff>
    </xdr:to>
    <xdr:cxnSp macro="">
      <xdr:nvCxnSpPr>
        <xdr:cNvPr id="198" name="直線コネクタ 197">
          <a:extLst>
            <a:ext uri="{FF2B5EF4-FFF2-40B4-BE49-F238E27FC236}">
              <a16:creationId xmlns:a16="http://schemas.microsoft.com/office/drawing/2014/main" id="{1C67FE21-35B9-4793-9B69-27DC49B9006F}"/>
            </a:ext>
          </a:extLst>
        </xdr:cNvPr>
        <xdr:cNvCxnSpPr/>
      </xdr:nvCxnSpPr>
      <xdr:spPr>
        <a:xfrm>
          <a:off x="4114800" y="13901452"/>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99424FEC-0B62-40EF-B175-20D84E4ECDD1}"/>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9D91966B-FA60-4516-BD73-C2069FFB358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14002</xdr:rowOff>
    </xdr:from>
    <xdr:to>
      <xdr:col>19</xdr:col>
      <xdr:colOff>133350</xdr:colOff>
      <xdr:row>81</xdr:row>
      <xdr:rowOff>37609</xdr:rowOff>
    </xdr:to>
    <xdr:cxnSp macro="">
      <xdr:nvCxnSpPr>
        <xdr:cNvPr id="201" name="直線コネクタ 200">
          <a:extLst>
            <a:ext uri="{FF2B5EF4-FFF2-40B4-BE49-F238E27FC236}">
              <a16:creationId xmlns:a16="http://schemas.microsoft.com/office/drawing/2014/main" id="{7B8CD513-09AA-4163-9D4F-23381AEA52ED}"/>
            </a:ext>
          </a:extLst>
        </xdr:cNvPr>
        <xdr:cNvCxnSpPr/>
      </xdr:nvCxnSpPr>
      <xdr:spPr>
        <a:xfrm flipV="1">
          <a:off x="3225800" y="13901452"/>
          <a:ext cx="889000" cy="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71CECCEE-409E-45D9-B0AC-85F5A87C1AA4}"/>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60C814BE-DBE7-4FD0-8DB5-EAB5BDC362BD}"/>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5815</xdr:rowOff>
    </xdr:from>
    <xdr:to>
      <xdr:col>15</xdr:col>
      <xdr:colOff>82550</xdr:colOff>
      <xdr:row>81</xdr:row>
      <xdr:rowOff>37609</xdr:rowOff>
    </xdr:to>
    <xdr:cxnSp macro="">
      <xdr:nvCxnSpPr>
        <xdr:cNvPr id="204" name="直線コネクタ 203">
          <a:extLst>
            <a:ext uri="{FF2B5EF4-FFF2-40B4-BE49-F238E27FC236}">
              <a16:creationId xmlns:a16="http://schemas.microsoft.com/office/drawing/2014/main" id="{D0F390DB-71C3-439B-80C8-23C315373FBD}"/>
            </a:ext>
          </a:extLst>
        </xdr:cNvPr>
        <xdr:cNvCxnSpPr/>
      </xdr:nvCxnSpPr>
      <xdr:spPr>
        <a:xfrm>
          <a:off x="2336800" y="13893265"/>
          <a:ext cx="889000" cy="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A1145469-B1C9-4F7C-8817-40170C84A8BD}"/>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5133CD09-C999-453A-A825-611B97EB3E9E}"/>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5815</xdr:rowOff>
    </xdr:from>
    <xdr:to>
      <xdr:col>11</xdr:col>
      <xdr:colOff>31750</xdr:colOff>
      <xdr:row>81</xdr:row>
      <xdr:rowOff>10720</xdr:rowOff>
    </xdr:to>
    <xdr:cxnSp macro="">
      <xdr:nvCxnSpPr>
        <xdr:cNvPr id="207" name="直線コネクタ 206">
          <a:extLst>
            <a:ext uri="{FF2B5EF4-FFF2-40B4-BE49-F238E27FC236}">
              <a16:creationId xmlns:a16="http://schemas.microsoft.com/office/drawing/2014/main" id="{8D0DAC93-22E4-41A1-AF53-6BFBD05CD7FD}"/>
            </a:ext>
          </a:extLst>
        </xdr:cNvPr>
        <xdr:cNvCxnSpPr/>
      </xdr:nvCxnSpPr>
      <xdr:spPr>
        <a:xfrm flipV="1">
          <a:off x="1447800" y="13893265"/>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AA64D91A-C913-42CC-B9B8-C30FAA3DB5A4}"/>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43EF77CB-362A-46EC-8B87-E566E0AA609D}"/>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5B56682D-9AAA-4277-923D-C83458860394}"/>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87DAB553-E893-4984-A2BD-32FDD906475D}"/>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BECC44D-3CC3-4A18-B9DA-5446C807247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CD43599-ED8A-43EB-AC3F-8C5F2F2FC18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C9CE0B0-3F20-48F5-8AF6-BFA88730A26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1DAA003-1469-4A1E-A492-8134CEE44D5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30AB801-962A-4089-A61D-449BA785CC9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135348</xdr:rowOff>
    </xdr:from>
    <xdr:to>
      <xdr:col>23</xdr:col>
      <xdr:colOff>184150</xdr:colOff>
      <xdr:row>81</xdr:row>
      <xdr:rowOff>65498</xdr:rowOff>
    </xdr:to>
    <xdr:sp macro="" textlink="">
      <xdr:nvSpPr>
        <xdr:cNvPr id="217" name="楕円 216">
          <a:extLst>
            <a:ext uri="{FF2B5EF4-FFF2-40B4-BE49-F238E27FC236}">
              <a16:creationId xmlns:a16="http://schemas.microsoft.com/office/drawing/2014/main" id="{E43322B5-8464-475E-B515-F9C592CCF325}"/>
            </a:ext>
          </a:extLst>
        </xdr:cNvPr>
        <xdr:cNvSpPr/>
      </xdr:nvSpPr>
      <xdr:spPr>
        <a:xfrm>
          <a:off x="4902200" y="138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56625</xdr:rowOff>
    </xdr:from>
    <xdr:ext cx="762000" cy="259045"/>
    <xdr:sp macro="" textlink="">
      <xdr:nvSpPr>
        <xdr:cNvPr id="218" name="人件費・物件費等の状況該当値テキスト">
          <a:extLst>
            <a:ext uri="{FF2B5EF4-FFF2-40B4-BE49-F238E27FC236}">
              <a16:creationId xmlns:a16="http://schemas.microsoft.com/office/drawing/2014/main" id="{C4424521-21E5-48E2-9634-1064AC4983DA}"/>
            </a:ext>
          </a:extLst>
        </xdr:cNvPr>
        <xdr:cNvSpPr txBox="1"/>
      </xdr:nvSpPr>
      <xdr:spPr>
        <a:xfrm>
          <a:off x="5041900" y="137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134652</xdr:rowOff>
    </xdr:from>
    <xdr:to>
      <xdr:col>19</xdr:col>
      <xdr:colOff>184150</xdr:colOff>
      <xdr:row>81</xdr:row>
      <xdr:rowOff>64802</xdr:rowOff>
    </xdr:to>
    <xdr:sp macro="" textlink="">
      <xdr:nvSpPr>
        <xdr:cNvPr id="219" name="楕円 218">
          <a:extLst>
            <a:ext uri="{FF2B5EF4-FFF2-40B4-BE49-F238E27FC236}">
              <a16:creationId xmlns:a16="http://schemas.microsoft.com/office/drawing/2014/main" id="{3E0DA1EB-4033-4437-9A7E-B778CC4DF3E1}"/>
            </a:ext>
          </a:extLst>
        </xdr:cNvPr>
        <xdr:cNvSpPr/>
      </xdr:nvSpPr>
      <xdr:spPr>
        <a:xfrm>
          <a:off x="4064000" y="138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74979</xdr:rowOff>
    </xdr:from>
    <xdr:ext cx="736600" cy="259045"/>
    <xdr:sp macro="" textlink="">
      <xdr:nvSpPr>
        <xdr:cNvPr id="220" name="テキスト ボックス 219">
          <a:extLst>
            <a:ext uri="{FF2B5EF4-FFF2-40B4-BE49-F238E27FC236}">
              <a16:creationId xmlns:a16="http://schemas.microsoft.com/office/drawing/2014/main" id="{702A533A-4AC9-4210-AA0D-D74678DC6354}"/>
            </a:ext>
          </a:extLst>
        </xdr:cNvPr>
        <xdr:cNvSpPr txBox="1"/>
      </xdr:nvSpPr>
      <xdr:spPr>
        <a:xfrm>
          <a:off x="3733800" y="1361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158259</xdr:rowOff>
    </xdr:from>
    <xdr:to>
      <xdr:col>15</xdr:col>
      <xdr:colOff>133350</xdr:colOff>
      <xdr:row>81</xdr:row>
      <xdr:rowOff>88409</xdr:rowOff>
    </xdr:to>
    <xdr:sp macro="" textlink="">
      <xdr:nvSpPr>
        <xdr:cNvPr id="221" name="楕円 220">
          <a:extLst>
            <a:ext uri="{FF2B5EF4-FFF2-40B4-BE49-F238E27FC236}">
              <a16:creationId xmlns:a16="http://schemas.microsoft.com/office/drawing/2014/main" id="{311FB558-F62B-46C4-B26F-C0785A74C10E}"/>
            </a:ext>
          </a:extLst>
        </xdr:cNvPr>
        <xdr:cNvSpPr/>
      </xdr:nvSpPr>
      <xdr:spPr>
        <a:xfrm>
          <a:off x="3175000" y="138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98586</xdr:rowOff>
    </xdr:from>
    <xdr:ext cx="762000" cy="259045"/>
    <xdr:sp macro="" textlink="">
      <xdr:nvSpPr>
        <xdr:cNvPr id="222" name="テキスト ボックス 221">
          <a:extLst>
            <a:ext uri="{FF2B5EF4-FFF2-40B4-BE49-F238E27FC236}">
              <a16:creationId xmlns:a16="http://schemas.microsoft.com/office/drawing/2014/main" id="{E3EBBD55-DED2-4F87-A00D-FC45F22F6F6C}"/>
            </a:ext>
          </a:extLst>
        </xdr:cNvPr>
        <xdr:cNvSpPr txBox="1"/>
      </xdr:nvSpPr>
      <xdr:spPr>
        <a:xfrm>
          <a:off x="2844800" y="1364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126465</xdr:rowOff>
    </xdr:from>
    <xdr:to>
      <xdr:col>11</xdr:col>
      <xdr:colOff>82550</xdr:colOff>
      <xdr:row>81</xdr:row>
      <xdr:rowOff>56615</xdr:rowOff>
    </xdr:to>
    <xdr:sp macro="" textlink="">
      <xdr:nvSpPr>
        <xdr:cNvPr id="223" name="楕円 222">
          <a:extLst>
            <a:ext uri="{FF2B5EF4-FFF2-40B4-BE49-F238E27FC236}">
              <a16:creationId xmlns:a16="http://schemas.microsoft.com/office/drawing/2014/main" id="{82CB8CD1-AED5-484F-A7ED-46B7D115CB33}"/>
            </a:ext>
          </a:extLst>
        </xdr:cNvPr>
        <xdr:cNvSpPr/>
      </xdr:nvSpPr>
      <xdr:spPr>
        <a:xfrm>
          <a:off x="2286000" y="138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66792</xdr:rowOff>
    </xdr:from>
    <xdr:ext cx="762000" cy="259045"/>
    <xdr:sp macro="" textlink="">
      <xdr:nvSpPr>
        <xdr:cNvPr id="224" name="テキスト ボックス 223">
          <a:extLst>
            <a:ext uri="{FF2B5EF4-FFF2-40B4-BE49-F238E27FC236}">
              <a16:creationId xmlns:a16="http://schemas.microsoft.com/office/drawing/2014/main" id="{3D38576E-1C33-4349-A7E3-ECA937136436}"/>
            </a:ext>
          </a:extLst>
        </xdr:cNvPr>
        <xdr:cNvSpPr txBox="1"/>
      </xdr:nvSpPr>
      <xdr:spPr>
        <a:xfrm>
          <a:off x="1955800" y="1361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131370</xdr:rowOff>
    </xdr:from>
    <xdr:to>
      <xdr:col>7</xdr:col>
      <xdr:colOff>31750</xdr:colOff>
      <xdr:row>81</xdr:row>
      <xdr:rowOff>61520</xdr:rowOff>
    </xdr:to>
    <xdr:sp macro="" textlink="">
      <xdr:nvSpPr>
        <xdr:cNvPr id="225" name="楕円 224">
          <a:extLst>
            <a:ext uri="{FF2B5EF4-FFF2-40B4-BE49-F238E27FC236}">
              <a16:creationId xmlns:a16="http://schemas.microsoft.com/office/drawing/2014/main" id="{212A919D-5A33-41B0-9630-38E9EA499F8F}"/>
            </a:ext>
          </a:extLst>
        </xdr:cNvPr>
        <xdr:cNvSpPr/>
      </xdr:nvSpPr>
      <xdr:spPr>
        <a:xfrm>
          <a:off x="1397000" y="138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71697</xdr:rowOff>
    </xdr:from>
    <xdr:ext cx="762000" cy="259045"/>
    <xdr:sp macro="" textlink="">
      <xdr:nvSpPr>
        <xdr:cNvPr id="226" name="テキスト ボックス 225">
          <a:extLst>
            <a:ext uri="{FF2B5EF4-FFF2-40B4-BE49-F238E27FC236}">
              <a16:creationId xmlns:a16="http://schemas.microsoft.com/office/drawing/2014/main" id="{6FB9D094-1E80-42ED-981B-3014C72606D3}"/>
            </a:ext>
          </a:extLst>
        </xdr:cNvPr>
        <xdr:cNvSpPr txBox="1"/>
      </xdr:nvSpPr>
      <xdr:spPr>
        <a:xfrm>
          <a:off x="1066800" y="136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AC6D4655-AC38-4B3C-A306-066D1C3502D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5F0CF879-E49D-4D6C-AFBA-833D37EAB16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F4A56A8-93F2-485D-BBE9-B7EDE9E8234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6987F014-384D-407D-B9E8-A21A8BFAB10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A44448B-C663-4A7A-AA7F-EAB7F599A2F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7EA4E2E8-0C53-4338-85D5-9288D121495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56B8807E-B80D-4F11-A34E-43C8689C408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69EF276C-8607-4EE7-8D4C-6579C1E9EE7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14B625A7-2ADE-478A-A18D-41370D72EA3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AF50877E-DD73-4F59-97FE-F15838875D5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9BA01ADF-9EF0-4C5E-A2E7-3017870079A6}"/>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FB706623-3F01-4A17-ADC9-9F9C1C8CF82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86B161BF-31F2-4D94-B5BB-6ACC9D28482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年齢構成の偏りや、料表の構造の違いにより、類似団体平均を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給料表は福島県のものを準拠しており、福島県の給料表は国の給料表と異なっていることも要因となっている。また、職員数が類似団体より少ないため、年齢構成の偏りによる変動が大きく、近年は増減を繰り返しているが、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1835A91A-AEEE-4F15-BACF-EC1F21599CF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55233741-3352-4032-8FB6-0BB20E98D6E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4B5F5AA0-2A2F-40E0-9072-ED423A5E223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8DF29A5D-DA7B-4C4F-A9C2-7134ACD04F9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D96FEFAC-DC19-44E0-AEED-35740079540B}"/>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BAE75128-F2B2-4098-8FC2-D2F690F4CF1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F362F9A0-6564-4804-8E8C-8D81A1CDDA1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A04AEE67-5D49-42C7-B4E2-CB33749DB4C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6E5FBAD1-ADE7-4236-8FDD-872A2BC556D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55484D61-7D04-450D-A8DD-BDA286FF619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BD270EFB-ACE6-47FB-BD85-8FB02BAD904F}"/>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B8FE5BD4-3709-4BE3-BD3B-BC9921AC0E21}"/>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1642F4FE-6B15-42B8-AC5A-870834930FA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9BC90E65-0FB2-438B-8998-6010418E2186}"/>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AD752943-74F7-404A-A44E-D5BD96FA657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EAFA839B-8539-494F-86E6-A6B0892AC5CD}"/>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D02C6215-6C22-4CC7-8C56-189161D7E77E}"/>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4D029F6C-09BA-4BE7-80A6-E4DE46D0B889}"/>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BBC97D45-5681-45D6-A6BD-61009BD6BEA9}"/>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627AAEE2-10B3-41EE-BBC5-813374C6BE26}"/>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104422</xdr:rowOff>
    </xdr:to>
    <xdr:cxnSp macro="">
      <xdr:nvCxnSpPr>
        <xdr:cNvPr id="260" name="直線コネクタ 259">
          <a:extLst>
            <a:ext uri="{FF2B5EF4-FFF2-40B4-BE49-F238E27FC236}">
              <a16:creationId xmlns:a16="http://schemas.microsoft.com/office/drawing/2014/main" id="{F175D12D-F2E0-41F6-A4B1-A43D1A2A23E3}"/>
            </a:ext>
          </a:extLst>
        </xdr:cNvPr>
        <xdr:cNvCxnSpPr/>
      </xdr:nvCxnSpPr>
      <xdr:spPr>
        <a:xfrm>
          <a:off x="16179800" y="149535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A49F4398-07E8-438B-AB0A-C22B28D3AAAC}"/>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A7B2ED0E-02D9-4E47-A482-DABD5AB3A334}"/>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158045</xdr:rowOff>
    </xdr:to>
    <xdr:cxnSp macro="">
      <xdr:nvCxnSpPr>
        <xdr:cNvPr id="263" name="直線コネクタ 262">
          <a:extLst>
            <a:ext uri="{FF2B5EF4-FFF2-40B4-BE49-F238E27FC236}">
              <a16:creationId xmlns:a16="http://schemas.microsoft.com/office/drawing/2014/main" id="{7B8052E8-A7DA-4E60-8558-5F2210EB4E13}"/>
            </a:ext>
          </a:extLst>
        </xdr:cNvPr>
        <xdr:cNvCxnSpPr/>
      </xdr:nvCxnSpPr>
      <xdr:spPr>
        <a:xfrm flipV="1">
          <a:off x="15290800" y="149535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FAE69212-B92C-4B7C-91CF-F2B283D51F95}"/>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F547D765-16DE-42D6-819C-4324A93158CB}"/>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87</xdr:row>
      <xdr:rowOff>158045</xdr:rowOff>
    </xdr:to>
    <xdr:cxnSp macro="">
      <xdr:nvCxnSpPr>
        <xdr:cNvPr id="266" name="直線コネクタ 265">
          <a:extLst>
            <a:ext uri="{FF2B5EF4-FFF2-40B4-BE49-F238E27FC236}">
              <a16:creationId xmlns:a16="http://schemas.microsoft.com/office/drawing/2014/main" id="{587AC734-9CF6-463B-935B-95B0F8C0D4E0}"/>
            </a:ext>
          </a:extLst>
        </xdr:cNvPr>
        <xdr:cNvCxnSpPr/>
      </xdr:nvCxnSpPr>
      <xdr:spPr>
        <a:xfrm>
          <a:off x="14401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C366AA5A-2DB2-4B19-B57A-F62A81DFF25F}"/>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2EC20679-B59B-4A9C-838F-174241624855}"/>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26811</xdr:rowOff>
    </xdr:to>
    <xdr:cxnSp macro="">
      <xdr:nvCxnSpPr>
        <xdr:cNvPr id="269" name="直線コネクタ 268">
          <a:extLst>
            <a:ext uri="{FF2B5EF4-FFF2-40B4-BE49-F238E27FC236}">
              <a16:creationId xmlns:a16="http://schemas.microsoft.com/office/drawing/2014/main" id="{71C1D0CC-A733-4CF5-A389-04784CE2F397}"/>
            </a:ext>
          </a:extLst>
        </xdr:cNvPr>
        <xdr:cNvCxnSpPr/>
      </xdr:nvCxnSpPr>
      <xdr:spPr>
        <a:xfrm flipV="1">
          <a:off x="13512800" y="150473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AC71D4AD-9390-4B9C-B298-B2DD8825A95A}"/>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85081B3B-F2E5-42E2-B4CD-00A344ADAA9D}"/>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76A22B9E-5310-4AD4-A6DE-59219986A174}"/>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5F0089FD-C19F-4546-8D8D-ED6EC3F1242F}"/>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C86B409-C3EC-4B4C-BF23-F6B6FB10CB3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DAD86DF0-5315-4124-A70C-45121C6F18A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D756F95F-1842-4731-B69D-B486CD62360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7846B1F-94F7-4300-80AA-F1E66FD9A5B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98DD4E0D-32C9-469D-93CB-193C1D6DE28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9" name="楕円 278">
          <a:extLst>
            <a:ext uri="{FF2B5EF4-FFF2-40B4-BE49-F238E27FC236}">
              <a16:creationId xmlns:a16="http://schemas.microsoft.com/office/drawing/2014/main" id="{7F848C0A-D763-4462-84ED-5E194F6C6473}"/>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80" name="給与水準   （国との比較）該当値テキスト">
          <a:extLst>
            <a:ext uri="{FF2B5EF4-FFF2-40B4-BE49-F238E27FC236}">
              <a16:creationId xmlns:a16="http://schemas.microsoft.com/office/drawing/2014/main" id="{671CB438-A749-4B7B-AB2F-33792BA92729}"/>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1" name="楕円 280">
          <a:extLst>
            <a:ext uri="{FF2B5EF4-FFF2-40B4-BE49-F238E27FC236}">
              <a16:creationId xmlns:a16="http://schemas.microsoft.com/office/drawing/2014/main" id="{138ACE95-9676-4C90-ADD6-BE763339C1DE}"/>
            </a:ext>
          </a:extLst>
        </xdr:cNvPr>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2" name="テキスト ボックス 281">
          <a:extLst>
            <a:ext uri="{FF2B5EF4-FFF2-40B4-BE49-F238E27FC236}">
              <a16:creationId xmlns:a16="http://schemas.microsoft.com/office/drawing/2014/main" id="{352DDE0A-C044-4A55-911B-2E0F33C0CD58}"/>
            </a:ext>
          </a:extLst>
        </xdr:cNvPr>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83" name="楕円 282">
          <a:extLst>
            <a:ext uri="{FF2B5EF4-FFF2-40B4-BE49-F238E27FC236}">
              <a16:creationId xmlns:a16="http://schemas.microsoft.com/office/drawing/2014/main" id="{39B3657B-F1D9-4227-BF2F-1FB1F2E56986}"/>
            </a:ext>
          </a:extLst>
        </xdr:cNvPr>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84" name="テキスト ボックス 283">
          <a:extLst>
            <a:ext uri="{FF2B5EF4-FFF2-40B4-BE49-F238E27FC236}">
              <a16:creationId xmlns:a16="http://schemas.microsoft.com/office/drawing/2014/main" id="{ADC145E1-0529-47A9-A1C2-56093E01FBD8}"/>
            </a:ext>
          </a:extLst>
        </xdr:cNvPr>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5" name="楕円 284">
          <a:extLst>
            <a:ext uri="{FF2B5EF4-FFF2-40B4-BE49-F238E27FC236}">
              <a16:creationId xmlns:a16="http://schemas.microsoft.com/office/drawing/2014/main" id="{D20DC379-6712-4544-B3D9-9FC11D3A5CBD}"/>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6" name="テキスト ボックス 285">
          <a:extLst>
            <a:ext uri="{FF2B5EF4-FFF2-40B4-BE49-F238E27FC236}">
              <a16:creationId xmlns:a16="http://schemas.microsoft.com/office/drawing/2014/main" id="{6651E111-9208-4ADF-8153-45B17B404BFD}"/>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7" name="楕円 286">
          <a:extLst>
            <a:ext uri="{FF2B5EF4-FFF2-40B4-BE49-F238E27FC236}">
              <a16:creationId xmlns:a16="http://schemas.microsoft.com/office/drawing/2014/main" id="{2CD922C7-96D2-4B0D-902A-9985914E8634}"/>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8" name="テキスト ボックス 287">
          <a:extLst>
            <a:ext uri="{FF2B5EF4-FFF2-40B4-BE49-F238E27FC236}">
              <a16:creationId xmlns:a16="http://schemas.microsoft.com/office/drawing/2014/main" id="{75867326-A498-4B1E-960C-9E7C33F53D18}"/>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52E2A701-E3DD-4E72-B075-E8A544AEEB8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657F4D1-5FC3-41A9-995B-38154EF791B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411BC8C7-4472-4487-99CD-894800523EA1}"/>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53DCB666-C6AA-4080-A5A2-BF21F28E742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C4C934FE-63B9-4D82-AD59-F2E9DE9E613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B07857B3-C8A1-43D5-B3DC-1AAB9D977E2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F8B09410-3D14-49B8-86B4-5FC248F1850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9D390F4A-8C9A-4E0E-B5A4-C7340AABD29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D2E61540-903C-4BAC-A928-43F5DD91D68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E3E4EA17-569A-41B5-B052-20F2E6FC228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EAEDB176-D5AF-4615-98DF-093804F4E85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310521F0-D0C6-4DCF-AD9E-27557C2939C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B4068DE-1064-4D8D-A9E8-888B9C4CC28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定員管理計画に基づき計画的な職員採用に努めてきたことから、類似団体平均を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ポイント下回っている。今後も、住民サービスを向上させるために必要な職員数を確保しながら定員管理を行っていく。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D75BD1EE-5D41-49D4-8A31-CC57D51D007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9C5622FE-FB9A-4CD5-96BD-87AF6EBE674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1ABB898B-9993-433D-BB23-E4292326BD3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999FD2E5-95E4-4B8D-820C-E8473BD0A048}"/>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6393BAA3-2006-498C-9ABD-2D1BC502831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E3E53D74-D82F-405F-AF14-09569A0F56E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95D9E1CC-0C2E-4A19-9137-D9B17A58DE9B}"/>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7017C91C-0A8E-4AC0-8E34-A42BB9A4E73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43AB10F-66D1-4C10-8A39-331E5F652E01}"/>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F8E55360-6803-4A17-8998-ED00FF2472F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D9A4899C-08EF-461E-981E-E1C23DE290F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177D5984-A7B7-4386-A02D-6D758D8687A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89696CFF-C718-4442-B51E-315EDFE52DC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38216D95-46EA-4A22-B263-E4C0E8FBE43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841DD678-1991-4969-B097-1614FCB47B7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6325C9D5-1880-41BF-91D6-6F6537DB524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6FC69182-7EB0-45CF-ADD7-4D82631ED98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776C765-EB7E-477E-B3D1-2BCBB594774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23423A65-D73F-4F1E-9ABE-B5582B17F4B8}"/>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9009E1C1-E986-4FAD-8704-76C02489B0EC}"/>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690F1BC7-72C2-41F2-B574-7771B04E66FE}"/>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ADFD7E67-F1FE-4E92-A2C5-420477474C05}"/>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C2D8861C-AF23-40D8-A6D7-30D9C40649D4}"/>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74144</xdr:rowOff>
    </xdr:from>
    <xdr:to>
      <xdr:col>81</xdr:col>
      <xdr:colOff>44450</xdr:colOff>
      <xdr:row>58</xdr:row>
      <xdr:rowOff>78740</xdr:rowOff>
    </xdr:to>
    <xdr:cxnSp macro="">
      <xdr:nvCxnSpPr>
        <xdr:cNvPr id="325" name="直線コネクタ 324">
          <a:extLst>
            <a:ext uri="{FF2B5EF4-FFF2-40B4-BE49-F238E27FC236}">
              <a16:creationId xmlns:a16="http://schemas.microsoft.com/office/drawing/2014/main" id="{909C53DC-51DB-4BBA-B706-E8F5D526F61A}"/>
            </a:ext>
          </a:extLst>
        </xdr:cNvPr>
        <xdr:cNvCxnSpPr/>
      </xdr:nvCxnSpPr>
      <xdr:spPr>
        <a:xfrm>
          <a:off x="16179800" y="1001824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58C3B730-B0DA-4E01-A2BD-36B384A18A03}"/>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7A0E77E1-CD47-4E7E-8FDB-CAA786A8AD22}"/>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70696</xdr:rowOff>
    </xdr:from>
    <xdr:to>
      <xdr:col>77</xdr:col>
      <xdr:colOff>44450</xdr:colOff>
      <xdr:row>58</xdr:row>
      <xdr:rowOff>74144</xdr:rowOff>
    </xdr:to>
    <xdr:cxnSp macro="">
      <xdr:nvCxnSpPr>
        <xdr:cNvPr id="328" name="直線コネクタ 327">
          <a:extLst>
            <a:ext uri="{FF2B5EF4-FFF2-40B4-BE49-F238E27FC236}">
              <a16:creationId xmlns:a16="http://schemas.microsoft.com/office/drawing/2014/main" id="{16263F99-C5A8-4B21-9469-858B46029961}"/>
            </a:ext>
          </a:extLst>
        </xdr:cNvPr>
        <xdr:cNvCxnSpPr/>
      </xdr:nvCxnSpPr>
      <xdr:spPr>
        <a:xfrm>
          <a:off x="15290800" y="1001479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33ABF8EA-AC80-4EF5-9405-AFFB4BBC177E}"/>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46FDF0D6-AF6B-47DA-9215-D992C287B458}"/>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70696</xdr:rowOff>
    </xdr:from>
    <xdr:to>
      <xdr:col>72</xdr:col>
      <xdr:colOff>203200</xdr:colOff>
      <xdr:row>58</xdr:row>
      <xdr:rowOff>91380</xdr:rowOff>
    </xdr:to>
    <xdr:cxnSp macro="">
      <xdr:nvCxnSpPr>
        <xdr:cNvPr id="331" name="直線コネクタ 330">
          <a:extLst>
            <a:ext uri="{FF2B5EF4-FFF2-40B4-BE49-F238E27FC236}">
              <a16:creationId xmlns:a16="http://schemas.microsoft.com/office/drawing/2014/main" id="{40C6D7CA-9E1C-4419-9268-5435660AB114}"/>
            </a:ext>
          </a:extLst>
        </xdr:cNvPr>
        <xdr:cNvCxnSpPr/>
      </xdr:nvCxnSpPr>
      <xdr:spPr>
        <a:xfrm flipV="1">
          <a:off x="14401800" y="100147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4DBB1E34-0D59-44BF-81A1-E56F6287FD22}"/>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A698744F-971C-41BC-BE66-533C48A74C3E}"/>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91380</xdr:rowOff>
    </xdr:from>
    <xdr:to>
      <xdr:col>68</xdr:col>
      <xdr:colOff>152400</xdr:colOff>
      <xdr:row>58</xdr:row>
      <xdr:rowOff>97125</xdr:rowOff>
    </xdr:to>
    <xdr:cxnSp macro="">
      <xdr:nvCxnSpPr>
        <xdr:cNvPr id="334" name="直線コネクタ 333">
          <a:extLst>
            <a:ext uri="{FF2B5EF4-FFF2-40B4-BE49-F238E27FC236}">
              <a16:creationId xmlns:a16="http://schemas.microsoft.com/office/drawing/2014/main" id="{D3C591FC-273C-41AD-A1B2-027F216183A7}"/>
            </a:ext>
          </a:extLst>
        </xdr:cNvPr>
        <xdr:cNvCxnSpPr/>
      </xdr:nvCxnSpPr>
      <xdr:spPr>
        <a:xfrm flipV="1">
          <a:off x="13512800" y="100354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597EC4F0-A142-42DE-80FE-66D4098C2434}"/>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D61E4AA8-2F10-47C0-B980-B91ADF5E2ADB}"/>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E02AF7B-7589-4572-A69B-6F3C1F1E1FD9}"/>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50F8F9A9-31E6-4144-B9CF-4471402736EB}"/>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3B2E4AF-598B-40D9-99AA-A15FFE6FA8C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6418621-C09F-4BFA-A9AE-92F9DC4C78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27C5D86B-FD5E-4C24-A32C-61427004537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3FB6065-53F8-4F44-9DE6-CA538712CD4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346C46E-4147-4F93-8033-4E98E66BB9B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27940</xdr:rowOff>
    </xdr:from>
    <xdr:to>
      <xdr:col>81</xdr:col>
      <xdr:colOff>95250</xdr:colOff>
      <xdr:row>58</xdr:row>
      <xdr:rowOff>129540</xdr:rowOff>
    </xdr:to>
    <xdr:sp macro="" textlink="">
      <xdr:nvSpPr>
        <xdr:cNvPr id="344" name="楕円 343">
          <a:extLst>
            <a:ext uri="{FF2B5EF4-FFF2-40B4-BE49-F238E27FC236}">
              <a16:creationId xmlns:a16="http://schemas.microsoft.com/office/drawing/2014/main" id="{D76B7742-B9D2-42C3-8883-86D49F10D648}"/>
            </a:ext>
          </a:extLst>
        </xdr:cNvPr>
        <xdr:cNvSpPr/>
      </xdr:nvSpPr>
      <xdr:spPr>
        <a:xfrm>
          <a:off x="169672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120667</xdr:rowOff>
    </xdr:from>
    <xdr:ext cx="762000" cy="259045"/>
    <xdr:sp macro="" textlink="">
      <xdr:nvSpPr>
        <xdr:cNvPr id="345" name="定員管理の状況該当値テキスト">
          <a:extLst>
            <a:ext uri="{FF2B5EF4-FFF2-40B4-BE49-F238E27FC236}">
              <a16:creationId xmlns:a16="http://schemas.microsoft.com/office/drawing/2014/main" id="{07B1E670-6A6B-4308-B173-AC03C32B523C}"/>
            </a:ext>
          </a:extLst>
        </xdr:cNvPr>
        <xdr:cNvSpPr txBox="1"/>
      </xdr:nvSpPr>
      <xdr:spPr>
        <a:xfrm>
          <a:off x="17106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23344</xdr:rowOff>
    </xdr:from>
    <xdr:to>
      <xdr:col>77</xdr:col>
      <xdr:colOff>95250</xdr:colOff>
      <xdr:row>58</xdr:row>
      <xdr:rowOff>124944</xdr:rowOff>
    </xdr:to>
    <xdr:sp macro="" textlink="">
      <xdr:nvSpPr>
        <xdr:cNvPr id="346" name="楕円 345">
          <a:extLst>
            <a:ext uri="{FF2B5EF4-FFF2-40B4-BE49-F238E27FC236}">
              <a16:creationId xmlns:a16="http://schemas.microsoft.com/office/drawing/2014/main" id="{2C37BEBC-E527-42E3-8D14-248284230CD1}"/>
            </a:ext>
          </a:extLst>
        </xdr:cNvPr>
        <xdr:cNvSpPr/>
      </xdr:nvSpPr>
      <xdr:spPr>
        <a:xfrm>
          <a:off x="16129000" y="99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135121</xdr:rowOff>
    </xdr:from>
    <xdr:ext cx="736600" cy="259045"/>
    <xdr:sp macro="" textlink="">
      <xdr:nvSpPr>
        <xdr:cNvPr id="347" name="テキスト ボックス 346">
          <a:extLst>
            <a:ext uri="{FF2B5EF4-FFF2-40B4-BE49-F238E27FC236}">
              <a16:creationId xmlns:a16="http://schemas.microsoft.com/office/drawing/2014/main" id="{FA9EF1A6-A055-4A8F-9E47-2F26B4428D1F}"/>
            </a:ext>
          </a:extLst>
        </xdr:cNvPr>
        <xdr:cNvSpPr txBox="1"/>
      </xdr:nvSpPr>
      <xdr:spPr>
        <a:xfrm>
          <a:off x="15798800" y="97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19896</xdr:rowOff>
    </xdr:from>
    <xdr:to>
      <xdr:col>73</xdr:col>
      <xdr:colOff>44450</xdr:colOff>
      <xdr:row>58</xdr:row>
      <xdr:rowOff>121496</xdr:rowOff>
    </xdr:to>
    <xdr:sp macro="" textlink="">
      <xdr:nvSpPr>
        <xdr:cNvPr id="348" name="楕円 347">
          <a:extLst>
            <a:ext uri="{FF2B5EF4-FFF2-40B4-BE49-F238E27FC236}">
              <a16:creationId xmlns:a16="http://schemas.microsoft.com/office/drawing/2014/main" id="{C4124305-CA7B-4E29-A83E-C1B5C7B515D3}"/>
            </a:ext>
          </a:extLst>
        </xdr:cNvPr>
        <xdr:cNvSpPr/>
      </xdr:nvSpPr>
      <xdr:spPr>
        <a:xfrm>
          <a:off x="152400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131673</xdr:rowOff>
    </xdr:from>
    <xdr:ext cx="762000" cy="259045"/>
    <xdr:sp macro="" textlink="">
      <xdr:nvSpPr>
        <xdr:cNvPr id="349" name="テキスト ボックス 348">
          <a:extLst>
            <a:ext uri="{FF2B5EF4-FFF2-40B4-BE49-F238E27FC236}">
              <a16:creationId xmlns:a16="http://schemas.microsoft.com/office/drawing/2014/main" id="{B1954DBF-684E-4EC2-BC6A-D2F2E359F1D7}"/>
            </a:ext>
          </a:extLst>
        </xdr:cNvPr>
        <xdr:cNvSpPr txBox="1"/>
      </xdr:nvSpPr>
      <xdr:spPr>
        <a:xfrm>
          <a:off x="14909800" y="97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40580</xdr:rowOff>
    </xdr:from>
    <xdr:to>
      <xdr:col>68</xdr:col>
      <xdr:colOff>203200</xdr:colOff>
      <xdr:row>58</xdr:row>
      <xdr:rowOff>142180</xdr:rowOff>
    </xdr:to>
    <xdr:sp macro="" textlink="">
      <xdr:nvSpPr>
        <xdr:cNvPr id="350" name="楕円 349">
          <a:extLst>
            <a:ext uri="{FF2B5EF4-FFF2-40B4-BE49-F238E27FC236}">
              <a16:creationId xmlns:a16="http://schemas.microsoft.com/office/drawing/2014/main" id="{93FE088D-4A2E-4881-BD06-0FA025168524}"/>
            </a:ext>
          </a:extLst>
        </xdr:cNvPr>
        <xdr:cNvSpPr/>
      </xdr:nvSpPr>
      <xdr:spPr>
        <a:xfrm>
          <a:off x="14351000" y="99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152357</xdr:rowOff>
    </xdr:from>
    <xdr:ext cx="762000" cy="259045"/>
    <xdr:sp macro="" textlink="">
      <xdr:nvSpPr>
        <xdr:cNvPr id="351" name="テキスト ボックス 350">
          <a:extLst>
            <a:ext uri="{FF2B5EF4-FFF2-40B4-BE49-F238E27FC236}">
              <a16:creationId xmlns:a16="http://schemas.microsoft.com/office/drawing/2014/main" id="{90BFB350-4188-4F50-95F6-B07D39E82196}"/>
            </a:ext>
          </a:extLst>
        </xdr:cNvPr>
        <xdr:cNvSpPr txBox="1"/>
      </xdr:nvSpPr>
      <xdr:spPr>
        <a:xfrm>
          <a:off x="14020800" y="97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46325</xdr:rowOff>
    </xdr:from>
    <xdr:to>
      <xdr:col>64</xdr:col>
      <xdr:colOff>152400</xdr:colOff>
      <xdr:row>58</xdr:row>
      <xdr:rowOff>147925</xdr:rowOff>
    </xdr:to>
    <xdr:sp macro="" textlink="">
      <xdr:nvSpPr>
        <xdr:cNvPr id="352" name="楕円 351">
          <a:extLst>
            <a:ext uri="{FF2B5EF4-FFF2-40B4-BE49-F238E27FC236}">
              <a16:creationId xmlns:a16="http://schemas.microsoft.com/office/drawing/2014/main" id="{E7FBF1D2-3E84-4F25-8B43-BAA360513F25}"/>
            </a:ext>
          </a:extLst>
        </xdr:cNvPr>
        <xdr:cNvSpPr/>
      </xdr:nvSpPr>
      <xdr:spPr>
        <a:xfrm>
          <a:off x="13462000" y="99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158102</xdr:rowOff>
    </xdr:from>
    <xdr:ext cx="762000" cy="259045"/>
    <xdr:sp macro="" textlink="">
      <xdr:nvSpPr>
        <xdr:cNvPr id="353" name="テキスト ボックス 352">
          <a:extLst>
            <a:ext uri="{FF2B5EF4-FFF2-40B4-BE49-F238E27FC236}">
              <a16:creationId xmlns:a16="http://schemas.microsoft.com/office/drawing/2014/main" id="{BF6C7E19-AD79-43DF-B7BC-25AE9584CAED}"/>
            </a:ext>
          </a:extLst>
        </xdr:cNvPr>
        <xdr:cNvSpPr txBox="1"/>
      </xdr:nvSpPr>
      <xdr:spPr>
        <a:xfrm>
          <a:off x="13131800" y="975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7549937C-F113-4CD5-8304-081B4350BAF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92E8560-71E2-4E44-B227-37C48A5A346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CEBF12F2-6223-427D-A5A8-BD961AAE5C0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C61748D7-6973-4C28-9935-3422817D819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8E6BC413-59BB-471A-BA8B-FDE8B57DA48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58F17C32-1F92-4AB3-9B85-BB924BA5000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A64D010F-BCE9-4247-9296-DB8C68E8641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D4828F31-1FED-4192-BD80-24C580DB321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22F5A794-1DCC-46BA-B592-291C3F55706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3E76725C-2BEF-4400-B25E-4807CBBCA2E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8FCC4B8F-BD84-4674-91BD-44D144C4879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342FDD2B-94AF-40ED-B492-7A0D8CE74595}"/>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4866183C-C15D-4FBA-8321-73CDFF50E7C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部事務組合の地方債償還金の増加により、一部事務組合等の起こした地方債に充てたと認められる補助金又は負担金が増額、また、令和元年東日本台風に起因した補助災害復旧事業債等の元金償還が開始され、昨年度と比べると単年度の実質公債費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ポイントの増加、３か年平均では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ポイント上回っていることから、今後も新規借入の抑制に努めていく。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C87434D5-4CC2-40AE-9B8A-6376F9BBB5D2}"/>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99D76823-352E-4B43-9B89-0624B55E4C3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5CF19BF0-E0E5-4AC5-93D8-9166B256B3D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43B3E24B-C9A8-4A96-8DF0-3A90EEE33183}"/>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2DA856A8-476E-41CA-9315-CDE59BADF6F8}"/>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B96DFA80-9218-49D2-87E7-981069C8E342}"/>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296DA967-E55F-4DF4-A1CF-AFD6B4C9B2D1}"/>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C9793FE0-756D-476C-BE99-D9855B959784}"/>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54308E50-7380-4180-80A9-29A8346D75E4}"/>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F58A35F0-D91A-4F52-B3AA-CED07F76BB1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DA5E9877-19E0-4F26-A27B-74F011FD90F7}"/>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93D3BB9E-22EA-45AD-9122-B2A305A5BE79}"/>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DEF65474-FB7C-4775-9C2A-BA83A900CA7D}"/>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1C6A0F7F-68CD-4559-B8DA-E4D6847CAE36}"/>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8AC8C5AB-28CB-425E-8965-9A5CC9557931}"/>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A9D8ACB5-F579-49C3-8B03-5427D6F73E79}"/>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CDB544E2-3AEC-47F8-A4C1-83EF01FFB6B2}"/>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9F347A8E-D71D-44DE-9820-83649E5E7239}"/>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31AD6586-6E52-429A-8308-256099775EF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D7DA2A82-73CC-4604-9C1A-4A383A332FD7}"/>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A243FF82-17C6-422C-944D-76E6B33A687B}"/>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4A414E38-39C9-412D-9803-4682EB0ED3DF}"/>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4BC53DE5-D439-4F2C-ABE2-321BE9E716C4}"/>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D92402B9-D637-4AE0-84EE-A5C141C2892C}"/>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76729</xdr:rowOff>
    </xdr:from>
    <xdr:to>
      <xdr:col>81</xdr:col>
      <xdr:colOff>44450</xdr:colOff>
      <xdr:row>40</xdr:row>
      <xdr:rowOff>127000</xdr:rowOff>
    </xdr:to>
    <xdr:cxnSp macro="">
      <xdr:nvCxnSpPr>
        <xdr:cNvPr id="391" name="直線コネクタ 390">
          <a:extLst>
            <a:ext uri="{FF2B5EF4-FFF2-40B4-BE49-F238E27FC236}">
              <a16:creationId xmlns:a16="http://schemas.microsoft.com/office/drawing/2014/main" id="{EDDAFD45-03FA-4459-9946-F98BEFF4E7E0}"/>
            </a:ext>
          </a:extLst>
        </xdr:cNvPr>
        <xdr:cNvCxnSpPr/>
      </xdr:nvCxnSpPr>
      <xdr:spPr>
        <a:xfrm>
          <a:off x="16179800" y="6934729"/>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C6202067-4374-41CB-82BE-4B3B6948025E}"/>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15962ACC-C4F8-4F0D-8BD3-D07AFE44982D}"/>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76729</xdr:rowOff>
    </xdr:to>
    <xdr:cxnSp macro="">
      <xdr:nvCxnSpPr>
        <xdr:cNvPr id="394" name="直線コネクタ 393">
          <a:extLst>
            <a:ext uri="{FF2B5EF4-FFF2-40B4-BE49-F238E27FC236}">
              <a16:creationId xmlns:a16="http://schemas.microsoft.com/office/drawing/2014/main" id="{100683B8-584F-4A37-BD0D-8F6BA89D5F79}"/>
            </a:ext>
          </a:extLst>
        </xdr:cNvPr>
        <xdr:cNvCxnSpPr/>
      </xdr:nvCxnSpPr>
      <xdr:spPr>
        <a:xfrm>
          <a:off x="15290800" y="68945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2835289B-7FC3-49F6-B319-E39A80D877E3}"/>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889CA992-B71D-41C0-A393-1154D8B11F6C}"/>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36513</xdr:rowOff>
    </xdr:from>
    <xdr:to>
      <xdr:col>72</xdr:col>
      <xdr:colOff>203200</xdr:colOff>
      <xdr:row>40</xdr:row>
      <xdr:rowOff>76729</xdr:rowOff>
    </xdr:to>
    <xdr:cxnSp macro="">
      <xdr:nvCxnSpPr>
        <xdr:cNvPr id="397" name="直線コネクタ 396">
          <a:extLst>
            <a:ext uri="{FF2B5EF4-FFF2-40B4-BE49-F238E27FC236}">
              <a16:creationId xmlns:a16="http://schemas.microsoft.com/office/drawing/2014/main" id="{06CA7883-7FE1-4A14-8EB4-4813891EF706}"/>
            </a:ext>
          </a:extLst>
        </xdr:cNvPr>
        <xdr:cNvCxnSpPr/>
      </xdr:nvCxnSpPr>
      <xdr:spPr>
        <a:xfrm flipV="1">
          <a:off x="14401800" y="689451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2074DD6F-5A87-4953-BA42-43DDEC696258}"/>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81766C9A-8AD1-4639-860E-21B7B9B93905}"/>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76729</xdr:rowOff>
    </xdr:from>
    <xdr:to>
      <xdr:col>68</xdr:col>
      <xdr:colOff>152400</xdr:colOff>
      <xdr:row>40</xdr:row>
      <xdr:rowOff>86783</xdr:rowOff>
    </xdr:to>
    <xdr:cxnSp macro="">
      <xdr:nvCxnSpPr>
        <xdr:cNvPr id="400" name="直線コネクタ 399">
          <a:extLst>
            <a:ext uri="{FF2B5EF4-FFF2-40B4-BE49-F238E27FC236}">
              <a16:creationId xmlns:a16="http://schemas.microsoft.com/office/drawing/2014/main" id="{DCC43C64-7747-49E1-A14D-C0DD766EAB24}"/>
            </a:ext>
          </a:extLst>
        </xdr:cNvPr>
        <xdr:cNvCxnSpPr/>
      </xdr:nvCxnSpPr>
      <xdr:spPr>
        <a:xfrm flipV="1">
          <a:off x="13512800" y="69347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C9E4BCF1-4FC4-4D74-96EA-208B643B16AA}"/>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a:extLst>
            <a:ext uri="{FF2B5EF4-FFF2-40B4-BE49-F238E27FC236}">
              <a16:creationId xmlns:a16="http://schemas.microsoft.com/office/drawing/2014/main" id="{B3EC05AD-FEA8-4679-8C05-ED4946FC6333}"/>
            </a:ext>
          </a:extLst>
        </xdr:cNvPr>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E279FBF9-E57E-490F-B11E-0546C43A1E65}"/>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a:extLst>
            <a:ext uri="{FF2B5EF4-FFF2-40B4-BE49-F238E27FC236}">
              <a16:creationId xmlns:a16="http://schemas.microsoft.com/office/drawing/2014/main" id="{F5413F29-0E6D-450E-AF80-0681D15EC1C9}"/>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67086870-25FD-451D-8965-CAE3E587941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96A6AA96-D918-4364-8237-E66400BB0554}"/>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3BDA8771-3A70-47D0-94AE-D27BD71E182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C881C99E-B252-463A-93A6-985B84D79E2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5C5EDFA3-A431-437D-81A0-B151FD973B2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10" name="楕円 409">
          <a:extLst>
            <a:ext uri="{FF2B5EF4-FFF2-40B4-BE49-F238E27FC236}">
              <a16:creationId xmlns:a16="http://schemas.microsoft.com/office/drawing/2014/main" id="{C42719C0-3215-4814-ADCC-6D7263319699}"/>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11" name="公債費負担の状況該当値テキスト">
          <a:extLst>
            <a:ext uri="{FF2B5EF4-FFF2-40B4-BE49-F238E27FC236}">
              <a16:creationId xmlns:a16="http://schemas.microsoft.com/office/drawing/2014/main" id="{6CC3A67A-5575-48FA-87A4-CD667F29FDFE}"/>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25929</xdr:rowOff>
    </xdr:from>
    <xdr:to>
      <xdr:col>77</xdr:col>
      <xdr:colOff>95250</xdr:colOff>
      <xdr:row>40</xdr:row>
      <xdr:rowOff>127529</xdr:rowOff>
    </xdr:to>
    <xdr:sp macro="" textlink="">
      <xdr:nvSpPr>
        <xdr:cNvPr id="412" name="楕円 411">
          <a:extLst>
            <a:ext uri="{FF2B5EF4-FFF2-40B4-BE49-F238E27FC236}">
              <a16:creationId xmlns:a16="http://schemas.microsoft.com/office/drawing/2014/main" id="{14F51FCA-A531-4843-BDFB-3086909C48E3}"/>
            </a:ext>
          </a:extLst>
        </xdr:cNvPr>
        <xdr:cNvSpPr/>
      </xdr:nvSpPr>
      <xdr:spPr>
        <a:xfrm>
          <a:off x="16129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112306</xdr:rowOff>
    </xdr:from>
    <xdr:ext cx="736600" cy="259045"/>
    <xdr:sp macro="" textlink="">
      <xdr:nvSpPr>
        <xdr:cNvPr id="413" name="テキスト ボックス 412">
          <a:extLst>
            <a:ext uri="{FF2B5EF4-FFF2-40B4-BE49-F238E27FC236}">
              <a16:creationId xmlns:a16="http://schemas.microsoft.com/office/drawing/2014/main" id="{E3166466-7351-4AF5-9FCE-6868E7FA19BD}"/>
            </a:ext>
          </a:extLst>
        </xdr:cNvPr>
        <xdr:cNvSpPr txBox="1"/>
      </xdr:nvSpPr>
      <xdr:spPr>
        <a:xfrm>
          <a:off x="15798800" y="6970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4" name="楕円 413">
          <a:extLst>
            <a:ext uri="{FF2B5EF4-FFF2-40B4-BE49-F238E27FC236}">
              <a16:creationId xmlns:a16="http://schemas.microsoft.com/office/drawing/2014/main" id="{84A50041-AD4C-4CF8-B28B-D61F743BD8EE}"/>
            </a:ext>
          </a:extLst>
        </xdr:cNvPr>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5" name="テキスト ボックス 414">
          <a:extLst>
            <a:ext uri="{FF2B5EF4-FFF2-40B4-BE49-F238E27FC236}">
              <a16:creationId xmlns:a16="http://schemas.microsoft.com/office/drawing/2014/main" id="{BBC705DD-BCCB-433C-8A2E-D820007DA899}"/>
            </a:ext>
          </a:extLst>
        </xdr:cNvPr>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25929</xdr:rowOff>
    </xdr:from>
    <xdr:to>
      <xdr:col>68</xdr:col>
      <xdr:colOff>203200</xdr:colOff>
      <xdr:row>40</xdr:row>
      <xdr:rowOff>127529</xdr:rowOff>
    </xdr:to>
    <xdr:sp macro="" textlink="">
      <xdr:nvSpPr>
        <xdr:cNvPr id="416" name="楕円 415">
          <a:extLst>
            <a:ext uri="{FF2B5EF4-FFF2-40B4-BE49-F238E27FC236}">
              <a16:creationId xmlns:a16="http://schemas.microsoft.com/office/drawing/2014/main" id="{D4E50AB5-1BE2-4020-B1B7-8326B46580FC}"/>
            </a:ext>
          </a:extLst>
        </xdr:cNvPr>
        <xdr:cNvSpPr/>
      </xdr:nvSpPr>
      <xdr:spPr>
        <a:xfrm>
          <a:off x="14351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137706</xdr:rowOff>
    </xdr:from>
    <xdr:ext cx="762000" cy="259045"/>
    <xdr:sp macro="" textlink="">
      <xdr:nvSpPr>
        <xdr:cNvPr id="417" name="テキスト ボックス 416">
          <a:extLst>
            <a:ext uri="{FF2B5EF4-FFF2-40B4-BE49-F238E27FC236}">
              <a16:creationId xmlns:a16="http://schemas.microsoft.com/office/drawing/2014/main" id="{F1F1FB3F-29F9-4CA5-A1E8-763B054D07E7}"/>
            </a:ext>
          </a:extLst>
        </xdr:cNvPr>
        <xdr:cNvSpPr txBox="1"/>
      </xdr:nvSpPr>
      <xdr:spPr>
        <a:xfrm>
          <a:off x="14020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8" name="楕円 417">
          <a:extLst>
            <a:ext uri="{FF2B5EF4-FFF2-40B4-BE49-F238E27FC236}">
              <a16:creationId xmlns:a16="http://schemas.microsoft.com/office/drawing/2014/main" id="{3C020CA7-7CDE-4E02-B1E1-EE56660216BC}"/>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9" name="テキスト ボックス 418">
          <a:extLst>
            <a:ext uri="{FF2B5EF4-FFF2-40B4-BE49-F238E27FC236}">
              <a16:creationId xmlns:a16="http://schemas.microsoft.com/office/drawing/2014/main" id="{208ED53C-CBC1-4027-9E76-43AD2149A00B}"/>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FBCE7EF9-A6EB-4F4D-A2E0-CEFF5E3690B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FDEEBDA5-4D92-4DD2-A52B-4FC67713139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DC41BF5E-490C-46FA-A31E-7CEF34FACA7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1009F075-75DC-4307-99E2-9B610C152C3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3F4A53AE-9355-4110-A7CB-2AE9BC036E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F2355108-1178-4C7A-AD1A-7492C26D731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6216FA27-2761-49AC-9953-6123E4640EF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DD6F39D4-B564-463C-A68B-1496E340E2B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2CB045FD-87F8-4819-89F2-6618F935F6D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6B66EEB7-9699-43A2-9A1D-9DE45426E10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99AC659D-E90D-425F-BE0E-F61569928C5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AB953E82-81F1-4575-99D6-1C3FEF7EC69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7313F4FA-F8A5-4377-B6A1-691566CA010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上回っており、主な要因としては、県営高久田地区経営体育成基盤整備事業に係る債務負担行為の新規設定、一部事務組合の地方債残高増加に伴う構成市町村負担等見込み額の増加、健康福祉センター建設事業に係る繰入により特定目的基金の残高減少があ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今後も、義務的経費の削減を中心に更なる財政の健全化に努めていく。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1DE505C4-38BC-41E3-8A55-F6A9F39D50C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284CAEEC-3C4D-4C36-8C9E-89B0449FA77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8807740D-23C6-420B-8002-E31C8065E5E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7D6D52C7-2B54-47DF-9A39-8942F9318A22}"/>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DD92D98-C255-4E3F-A625-2930B22AE961}"/>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5893CADD-5876-49D6-B957-1EE7B5E6532F}"/>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70C3478E-63D2-4BAD-936A-12ACAE49C97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5196A222-4B42-4C99-BE57-B94059DAB85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6D253333-AA9B-456F-B4C9-721F77A85683}"/>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2369FBEC-2EBE-4DC3-920D-4EA2944E6FB3}"/>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BF83DC07-040B-4FEF-AEAE-B6128B47540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1F0EFAD9-FC70-4D61-B380-65DF454B8CC1}"/>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95391C78-D697-4D61-8B22-FAC04AF2348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4BE6540A-7704-4295-90C4-FA640B6AE53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DDB09AB3-693A-41C3-9029-EA9A5A6F330E}"/>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BBB6F52C-6155-43FF-A271-1C8742A6FBFF}"/>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8493673B-E623-4CA3-B86F-C01AB787C6A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809B9CB9-9D28-4910-AB95-BD7438384513}"/>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467C5485-E801-4471-8928-6183470AC368}"/>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E3605DCB-4122-46F1-B20C-4D518E89F33A}"/>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B7AA6AD0-6E59-4158-ADCC-B9568804BFCD}"/>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C0DADB00-A629-4157-B9F8-478AC5F4FAC4}"/>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39975</xdr:rowOff>
    </xdr:from>
    <xdr:to>
      <xdr:col>81</xdr:col>
      <xdr:colOff>44450</xdr:colOff>
      <xdr:row>18</xdr:row>
      <xdr:rowOff>18808</xdr:rowOff>
    </xdr:to>
    <xdr:cxnSp macro="">
      <xdr:nvCxnSpPr>
        <xdr:cNvPr id="455" name="直線コネクタ 454">
          <a:extLst>
            <a:ext uri="{FF2B5EF4-FFF2-40B4-BE49-F238E27FC236}">
              <a16:creationId xmlns:a16="http://schemas.microsoft.com/office/drawing/2014/main" id="{C7CFC6BF-FB44-4E5D-B16A-D4B30EA677D8}"/>
            </a:ext>
          </a:extLst>
        </xdr:cNvPr>
        <xdr:cNvCxnSpPr/>
      </xdr:nvCxnSpPr>
      <xdr:spPr>
        <a:xfrm>
          <a:off x="16179800" y="2783175"/>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EA1D3962-4ADE-4BC2-BB9A-01CC08DAEBD2}"/>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B8FAF812-ED9A-4919-817F-DBC60D327FC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88477</xdr:rowOff>
    </xdr:from>
    <xdr:to>
      <xdr:col>77</xdr:col>
      <xdr:colOff>44450</xdr:colOff>
      <xdr:row>16</xdr:row>
      <xdr:rowOff>39975</xdr:rowOff>
    </xdr:to>
    <xdr:cxnSp macro="">
      <xdr:nvCxnSpPr>
        <xdr:cNvPr id="458" name="直線コネクタ 457">
          <a:extLst>
            <a:ext uri="{FF2B5EF4-FFF2-40B4-BE49-F238E27FC236}">
              <a16:creationId xmlns:a16="http://schemas.microsoft.com/office/drawing/2014/main" id="{133CDCE4-EB37-4279-93BC-D1D6F5A1B663}"/>
            </a:ext>
          </a:extLst>
        </xdr:cNvPr>
        <xdr:cNvCxnSpPr/>
      </xdr:nvCxnSpPr>
      <xdr:spPr>
        <a:xfrm>
          <a:off x="15290800" y="2660227"/>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64629AC2-3D77-44C7-BB96-D1AD82E21BDD}"/>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DE73C19C-D260-4EB7-9C24-906C2701529E}"/>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143873</xdr:rowOff>
    </xdr:from>
    <xdr:to>
      <xdr:col>72</xdr:col>
      <xdr:colOff>203200</xdr:colOff>
      <xdr:row>15</xdr:row>
      <xdr:rowOff>88477</xdr:rowOff>
    </xdr:to>
    <xdr:cxnSp macro="">
      <xdr:nvCxnSpPr>
        <xdr:cNvPr id="461" name="直線コネクタ 460">
          <a:extLst>
            <a:ext uri="{FF2B5EF4-FFF2-40B4-BE49-F238E27FC236}">
              <a16:creationId xmlns:a16="http://schemas.microsoft.com/office/drawing/2014/main" id="{6D309C14-E980-48A8-962A-C3C6AAEB484B}"/>
            </a:ext>
          </a:extLst>
        </xdr:cNvPr>
        <xdr:cNvCxnSpPr/>
      </xdr:nvCxnSpPr>
      <xdr:spPr>
        <a:xfrm>
          <a:off x="14401800" y="2544173"/>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B0A89B74-7B09-496D-B137-C98A0D2846E3}"/>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8FBDFF84-0E66-417E-A444-AC163D51687A}"/>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143873</xdr:rowOff>
    </xdr:from>
    <xdr:to>
      <xdr:col>68</xdr:col>
      <xdr:colOff>152400</xdr:colOff>
      <xdr:row>16</xdr:row>
      <xdr:rowOff>72148</xdr:rowOff>
    </xdr:to>
    <xdr:cxnSp macro="">
      <xdr:nvCxnSpPr>
        <xdr:cNvPr id="464" name="直線コネクタ 463">
          <a:extLst>
            <a:ext uri="{FF2B5EF4-FFF2-40B4-BE49-F238E27FC236}">
              <a16:creationId xmlns:a16="http://schemas.microsoft.com/office/drawing/2014/main" id="{5F0BFF12-4EE8-4307-AB03-83664F3128F1}"/>
            </a:ext>
          </a:extLst>
        </xdr:cNvPr>
        <xdr:cNvCxnSpPr/>
      </xdr:nvCxnSpPr>
      <xdr:spPr>
        <a:xfrm flipV="1">
          <a:off x="13512800" y="2544173"/>
          <a:ext cx="889000" cy="27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AC6E6FF4-F474-4924-9A48-65544639CD9C}"/>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66" name="テキスト ボックス 465">
          <a:extLst>
            <a:ext uri="{FF2B5EF4-FFF2-40B4-BE49-F238E27FC236}">
              <a16:creationId xmlns:a16="http://schemas.microsoft.com/office/drawing/2014/main" id="{58F03CA1-08CA-473B-8F40-2612D165688B}"/>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76A38793-6055-44F8-9C63-45C58137417D}"/>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59C41448-3F27-418C-AE99-ED22A7A53D55}"/>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548EF1B5-3324-432D-89DB-20826E5FAF6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E42C825B-A1B2-4739-BAB0-09EBA58712E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90A7D0E0-66A3-4DE4-9B3B-A4A87FA6EB1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2100C28D-982B-4C0E-A206-7B075E391AC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71B0611E-6E39-41C3-9D90-7C162552CC2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139458</xdr:rowOff>
    </xdr:from>
    <xdr:to>
      <xdr:col>81</xdr:col>
      <xdr:colOff>95250</xdr:colOff>
      <xdr:row>18</xdr:row>
      <xdr:rowOff>69608</xdr:rowOff>
    </xdr:to>
    <xdr:sp macro="" textlink="">
      <xdr:nvSpPr>
        <xdr:cNvPr id="474" name="楕円 473">
          <a:extLst>
            <a:ext uri="{FF2B5EF4-FFF2-40B4-BE49-F238E27FC236}">
              <a16:creationId xmlns:a16="http://schemas.microsoft.com/office/drawing/2014/main" id="{5E0E8F0F-BA3D-4495-9A89-80AA34FAAB19}"/>
            </a:ext>
          </a:extLst>
        </xdr:cNvPr>
        <xdr:cNvSpPr/>
      </xdr:nvSpPr>
      <xdr:spPr>
        <a:xfrm>
          <a:off x="16967200" y="30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111535</xdr:rowOff>
    </xdr:from>
    <xdr:ext cx="762000" cy="259045"/>
    <xdr:sp macro="" textlink="">
      <xdr:nvSpPr>
        <xdr:cNvPr id="475" name="将来負担の状況該当値テキスト">
          <a:extLst>
            <a:ext uri="{FF2B5EF4-FFF2-40B4-BE49-F238E27FC236}">
              <a16:creationId xmlns:a16="http://schemas.microsoft.com/office/drawing/2014/main" id="{6D5BBA54-5752-4003-B44D-759633F52FE8}"/>
            </a:ext>
          </a:extLst>
        </xdr:cNvPr>
        <xdr:cNvSpPr txBox="1"/>
      </xdr:nvSpPr>
      <xdr:spPr>
        <a:xfrm>
          <a:off x="17106900" y="302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160625</xdr:rowOff>
    </xdr:from>
    <xdr:to>
      <xdr:col>77</xdr:col>
      <xdr:colOff>95250</xdr:colOff>
      <xdr:row>16</xdr:row>
      <xdr:rowOff>90775</xdr:rowOff>
    </xdr:to>
    <xdr:sp macro="" textlink="">
      <xdr:nvSpPr>
        <xdr:cNvPr id="476" name="楕円 475">
          <a:extLst>
            <a:ext uri="{FF2B5EF4-FFF2-40B4-BE49-F238E27FC236}">
              <a16:creationId xmlns:a16="http://schemas.microsoft.com/office/drawing/2014/main" id="{CE33E704-A5A5-47A2-915C-1CE12B5B6109}"/>
            </a:ext>
          </a:extLst>
        </xdr:cNvPr>
        <xdr:cNvSpPr/>
      </xdr:nvSpPr>
      <xdr:spPr>
        <a:xfrm>
          <a:off x="16129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75552</xdr:rowOff>
    </xdr:from>
    <xdr:ext cx="736600" cy="259045"/>
    <xdr:sp macro="" textlink="">
      <xdr:nvSpPr>
        <xdr:cNvPr id="477" name="テキスト ボックス 476">
          <a:extLst>
            <a:ext uri="{FF2B5EF4-FFF2-40B4-BE49-F238E27FC236}">
              <a16:creationId xmlns:a16="http://schemas.microsoft.com/office/drawing/2014/main" id="{E72EF73F-7073-47FD-A3C8-4F8EBD6221A6}"/>
            </a:ext>
          </a:extLst>
        </xdr:cNvPr>
        <xdr:cNvSpPr txBox="1"/>
      </xdr:nvSpPr>
      <xdr:spPr>
        <a:xfrm>
          <a:off x="15798800" y="2818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78" name="楕円 477">
          <a:extLst>
            <a:ext uri="{FF2B5EF4-FFF2-40B4-BE49-F238E27FC236}">
              <a16:creationId xmlns:a16="http://schemas.microsoft.com/office/drawing/2014/main" id="{5295B8BB-9DCC-442C-ABF9-D490CBA3F05C}"/>
            </a:ext>
          </a:extLst>
        </xdr:cNvPr>
        <xdr:cNvSpPr/>
      </xdr:nvSpPr>
      <xdr:spPr>
        <a:xfrm>
          <a:off x="15240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79" name="テキスト ボックス 478">
          <a:extLst>
            <a:ext uri="{FF2B5EF4-FFF2-40B4-BE49-F238E27FC236}">
              <a16:creationId xmlns:a16="http://schemas.microsoft.com/office/drawing/2014/main" id="{C45A68A4-A7A7-474F-89D7-3A03C22B2D73}"/>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93073</xdr:rowOff>
    </xdr:from>
    <xdr:to>
      <xdr:col>68</xdr:col>
      <xdr:colOff>203200</xdr:colOff>
      <xdr:row>15</xdr:row>
      <xdr:rowOff>23223</xdr:rowOff>
    </xdr:to>
    <xdr:sp macro="" textlink="">
      <xdr:nvSpPr>
        <xdr:cNvPr id="480" name="楕円 479">
          <a:extLst>
            <a:ext uri="{FF2B5EF4-FFF2-40B4-BE49-F238E27FC236}">
              <a16:creationId xmlns:a16="http://schemas.microsoft.com/office/drawing/2014/main" id="{2668D6DC-3870-4F57-B7A4-4804814C53CA}"/>
            </a:ext>
          </a:extLst>
        </xdr:cNvPr>
        <xdr:cNvSpPr/>
      </xdr:nvSpPr>
      <xdr:spPr>
        <a:xfrm>
          <a:off x="14351000" y="24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33400</xdr:rowOff>
    </xdr:from>
    <xdr:ext cx="762000" cy="259045"/>
    <xdr:sp macro="" textlink="">
      <xdr:nvSpPr>
        <xdr:cNvPr id="481" name="テキスト ボックス 480">
          <a:extLst>
            <a:ext uri="{FF2B5EF4-FFF2-40B4-BE49-F238E27FC236}">
              <a16:creationId xmlns:a16="http://schemas.microsoft.com/office/drawing/2014/main" id="{C94352BC-247B-426E-921C-2E5B40DFE8B7}"/>
            </a:ext>
          </a:extLst>
        </xdr:cNvPr>
        <xdr:cNvSpPr txBox="1"/>
      </xdr:nvSpPr>
      <xdr:spPr>
        <a:xfrm>
          <a:off x="14020800" y="226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21348</xdr:rowOff>
    </xdr:from>
    <xdr:to>
      <xdr:col>64</xdr:col>
      <xdr:colOff>152400</xdr:colOff>
      <xdr:row>16</xdr:row>
      <xdr:rowOff>122948</xdr:rowOff>
    </xdr:to>
    <xdr:sp macro="" textlink="">
      <xdr:nvSpPr>
        <xdr:cNvPr id="482" name="楕円 481">
          <a:extLst>
            <a:ext uri="{FF2B5EF4-FFF2-40B4-BE49-F238E27FC236}">
              <a16:creationId xmlns:a16="http://schemas.microsoft.com/office/drawing/2014/main" id="{F1BC5014-4FE6-4066-B7A7-9E970ED1E971}"/>
            </a:ext>
          </a:extLst>
        </xdr:cNvPr>
        <xdr:cNvSpPr/>
      </xdr:nvSpPr>
      <xdr:spPr>
        <a:xfrm>
          <a:off x="13462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107725</xdr:rowOff>
    </xdr:from>
    <xdr:ext cx="762000" cy="259045"/>
    <xdr:sp macro="" textlink="">
      <xdr:nvSpPr>
        <xdr:cNvPr id="483" name="テキスト ボックス 482">
          <a:extLst>
            <a:ext uri="{FF2B5EF4-FFF2-40B4-BE49-F238E27FC236}">
              <a16:creationId xmlns:a16="http://schemas.microsoft.com/office/drawing/2014/main" id="{636E823C-794E-4C25-8E95-195788E705E4}"/>
            </a:ext>
          </a:extLst>
        </xdr:cNvPr>
        <xdr:cNvSpPr txBox="1"/>
      </xdr:nvSpPr>
      <xdr:spPr>
        <a:xfrm>
          <a:off x="13131800" y="2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12,531
12,467
31.30
7,026,172
6,715,550
141,371
3,571,224
6,362,445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年齢構成の偏り、給与表の構造の違い等により、ラスパイレス指数が類似団体平均を上回っているものの、職員数が類似団体平均よりも少ないこと等から類似団体平均を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定員管理計画に基づき職員数の管理、国、県の給与体系を参考としながら適正な給与制度を構築し、適正な執行に努めていく。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83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83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物件費に係る経常収支比率については、エネルギー・食料品価格等の物価高騰の影響により前年度から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ポイント増加し、類似団体との比較では、平均より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ポイント上回っているため、今後は、民間でも実施可能な事業の指定管理制度の導入などを進め、経費削減に向け努めていく。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41275</xdr:rowOff>
    </xdr:from>
    <xdr:to>
      <xdr:col>82</xdr:col>
      <xdr:colOff>107950</xdr:colOff>
      <xdr:row>15</xdr:row>
      <xdr:rowOff>132715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1302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130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64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15</xdr:row>
      <xdr:rowOff>161290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21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81915</xdr:rowOff>
    </xdr:from>
    <xdr:to>
      <xdr:col>82</xdr:col>
      <xdr:colOff>158750</xdr:colOff>
      <xdr:row>16</xdr:row>
      <xdr:rowOff>12065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53992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161925</xdr:rowOff>
    </xdr:from>
    <xdr:to>
      <xdr:col>78</xdr:col>
      <xdr:colOff>120650</xdr:colOff>
      <xdr:row>15</xdr:row>
      <xdr:rowOff>92075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76852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4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128287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99060</xdr:rowOff>
    </xdr:from>
    <xdr:to>
      <xdr:col>69</xdr:col>
      <xdr:colOff>142875</xdr:colOff>
      <xdr:row>16</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１５歳未満の人口割合が全国平均と比べても高い状況にあり、児童福祉に係る扶助費が多いことから類似団体平均と比べ</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ポイント上回っている。施設型給付費等が今後も増加が見込まれる中で、各種事業の見直しを進めていくことで、財政を圧迫する上昇傾向に歯止めをかけるように努める。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52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59</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99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99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90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ポイント上回っており、増加の主な要因として、下水道施設の維持管理経費として特別会計への繰出金が必要となっていることがあげられる。</a:t>
          </a:r>
        </a:p>
        <a:p>
          <a:r>
            <a:rPr kumimoji="1" lang="ja-JP" altLang="en-US" sz="1300">
              <a:latin typeface="ＭＳ Ｐゴシック" panose="020B0600070205080204" pitchFamily="50" charset="-128"/>
              <a:ea typeface="ＭＳ Ｐゴシック" panose="020B0600070205080204" pitchFamily="50" charset="-128"/>
            </a:rPr>
            <a:t>　今後も、公営企業の経費削減や歳入の確保に努めていく。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105427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一部事務組合への経常的な負担金が減少したこと等により、前年度比で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ポイント下回っているため、今後も補助金の適正な執行に努めていく。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20320</xdr:rowOff>
    </xdr:from>
    <xdr:to>
      <xdr:col>82</xdr:col>
      <xdr:colOff>107950</xdr:colOff>
      <xdr:row>34</xdr:row>
      <xdr:rowOff>142240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496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39370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35</xdr:row>
      <xdr:rowOff>39370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97807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09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142240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8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140970</xdr:rowOff>
    </xdr:from>
    <xdr:to>
      <xdr:col>82</xdr:col>
      <xdr:colOff>158750</xdr:colOff>
      <xdr:row>34</xdr:row>
      <xdr:rowOff>71120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157497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100347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31767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ポイント下回っているものの、健康福祉センター建設事業に係る起債発行等により、地方債残高は増加傾向にあるため、今後は、地方債の発行に当たっては、事業を精査し、公債費の抑制に努める。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131572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114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108713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114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122428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ポイント下回っているものの、エネルギー価格高騰の影響による物件費の増加や児童福祉に係る扶助費が多いことから、類似団体との比較では、平均を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ポイント上回ることとなっており、引き続き削減に努めていく。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30987</xdr:rowOff>
    </xdr:from>
    <xdr:to>
      <xdr:col>82</xdr:col>
      <xdr:colOff>107950</xdr:colOff>
      <xdr:row>76</xdr:row>
      <xdr:rowOff>90424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611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77</xdr:row>
      <xdr:rowOff>14987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61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14987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892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159004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11701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151637</xdr:rowOff>
    </xdr:from>
    <xdr:to>
      <xdr:col>78</xdr:col>
      <xdr:colOff>120650</xdr:colOff>
      <xdr:row>76</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126550</xdr:rowOff>
    </xdr:from>
    <xdr:to>
      <xdr:col>29</xdr:col>
      <xdr:colOff>127000</xdr:colOff>
      <xdr:row>18</xdr:row>
      <xdr:rowOff>141204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0275"/>
          <a:ext cx="647700" cy="14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141204</xdr:rowOff>
    </xdr:from>
    <xdr:to>
      <xdr:col>26</xdr:col>
      <xdr:colOff>50800</xdr:colOff>
      <xdr:row>18</xdr:row>
      <xdr:rowOff>143756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4929"/>
          <a:ext cx="698500" cy="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143756</xdr:rowOff>
    </xdr:from>
    <xdr:to>
      <xdr:col>22</xdr:col>
      <xdr:colOff>114300</xdr:colOff>
      <xdr:row>18</xdr:row>
      <xdr:rowOff>157473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7481"/>
          <a:ext cx="698500" cy="1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157473</xdr:rowOff>
    </xdr:from>
    <xdr:to>
      <xdr:col>18</xdr:col>
      <xdr:colOff>177800</xdr:colOff>
      <xdr:row>18</xdr:row>
      <xdr:rowOff>170198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11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75750</xdr:rowOff>
    </xdr:from>
    <xdr:to>
      <xdr:col>29</xdr:col>
      <xdr:colOff>177800</xdr:colOff>
      <xdr:row>19</xdr:row>
      <xdr:rowOff>5900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9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155777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90404</xdr:rowOff>
    </xdr:from>
    <xdr:to>
      <xdr:col>26</xdr:col>
      <xdr:colOff>101600</xdr:colOff>
      <xdr:row>19</xdr:row>
      <xdr:rowOff>20554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4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0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92956</xdr:rowOff>
    </xdr:from>
    <xdr:to>
      <xdr:col>22</xdr:col>
      <xdr:colOff>165100</xdr:colOff>
      <xdr:row>19</xdr:row>
      <xdr:rowOff>23106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6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7883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106672</xdr:rowOff>
    </xdr:from>
    <xdr:to>
      <xdr:col>19</xdr:col>
      <xdr:colOff>38100</xdr:colOff>
      <xdr:row>19</xdr:row>
      <xdr:rowOff>36823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03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21600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119398</xdr:rowOff>
    </xdr:from>
    <xdr:to>
      <xdr:col>15</xdr:col>
      <xdr:colOff>101600</xdr:colOff>
      <xdr:row>19</xdr:row>
      <xdr:rowOff>49548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34325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127553</xdr:rowOff>
    </xdr:from>
    <xdr:to>
      <xdr:col>29</xdr:col>
      <xdr:colOff>127000</xdr:colOff>
      <xdr:row>36</xdr:row>
      <xdr:rowOff>165805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0803"/>
          <a:ext cx="647700" cy="3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165805</xdr:rowOff>
    </xdr:from>
    <xdr:to>
      <xdr:col>26</xdr:col>
      <xdr:colOff>50800</xdr:colOff>
      <xdr:row>37</xdr:row>
      <xdr:rowOff>76727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19055"/>
          <a:ext cx="698500" cy="82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76022</xdr:rowOff>
    </xdr:from>
    <xdr:to>
      <xdr:col>22</xdr:col>
      <xdr:colOff>114300</xdr:colOff>
      <xdr:row>37</xdr:row>
      <xdr:rowOff>76727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00722"/>
          <a:ext cx="698500" cy="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76022</xdr:rowOff>
    </xdr:from>
    <xdr:to>
      <xdr:col>18</xdr:col>
      <xdr:colOff>177800</xdr:colOff>
      <xdr:row>37</xdr:row>
      <xdr:rowOff>92767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0722"/>
          <a:ext cx="698500" cy="16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76753</xdr:rowOff>
    </xdr:from>
    <xdr:to>
      <xdr:col>29</xdr:col>
      <xdr:colOff>177800</xdr:colOff>
      <xdr:row>37</xdr:row>
      <xdr:rowOff>6903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0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48830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115005</xdr:rowOff>
    </xdr:from>
    <xdr:to>
      <xdr:col>26</xdr:col>
      <xdr:colOff>101600</xdr:colOff>
      <xdr:row>37</xdr:row>
      <xdr:rowOff>45155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25927</xdr:rowOff>
    </xdr:from>
    <xdr:to>
      <xdr:col>22</xdr:col>
      <xdr:colOff>165100</xdr:colOff>
      <xdr:row>37</xdr:row>
      <xdr:rowOff>127527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112304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25222</xdr:rowOff>
    </xdr:from>
    <xdr:to>
      <xdr:col>19</xdr:col>
      <xdr:colOff>38100</xdr:colOff>
      <xdr:row>37</xdr:row>
      <xdr:rowOff>126822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4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111599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41967</xdr:rowOff>
    </xdr:from>
    <xdr:to>
      <xdr:col>15</xdr:col>
      <xdr:colOff>101600</xdr:colOff>
      <xdr:row>37</xdr:row>
      <xdr:rowOff>143567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66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128344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5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12,531
12,467
31.30
7,026,172
6,715,550
141,371
3,571,224
6,362,445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3518</xdr:rowOff>
    </xdr:from>
    <xdr:to>
      <xdr:col>24</xdr:col>
      <xdr:colOff>63500</xdr:colOff>
      <xdr:row>38</xdr:row>
      <xdr:rowOff>20536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8618"/>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20536</xdr:rowOff>
    </xdr:from>
    <xdr:to>
      <xdr:col>19</xdr:col>
      <xdr:colOff>177800</xdr:colOff>
      <xdr:row>38</xdr:row>
      <xdr:rowOff>21361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35636"/>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21361</xdr:rowOff>
    </xdr:from>
    <xdr:to>
      <xdr:col>15</xdr:col>
      <xdr:colOff>50800</xdr:colOff>
      <xdr:row>38</xdr:row>
      <xdr:rowOff>131470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6461"/>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129731</xdr:rowOff>
    </xdr:from>
    <xdr:to>
      <xdr:col>10</xdr:col>
      <xdr:colOff>114300</xdr:colOff>
      <xdr:row>38</xdr:row>
      <xdr:rowOff>131470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4831"/>
          <a:ext cx="8890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124168</xdr:rowOff>
    </xdr:from>
    <xdr:to>
      <xdr:col>24</xdr:col>
      <xdr:colOff>114300</xdr:colOff>
      <xdr:row>38</xdr:row>
      <xdr:rowOff>54318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102595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141186</xdr:rowOff>
    </xdr:from>
    <xdr:to>
      <xdr:col>20</xdr:col>
      <xdr:colOff>38100</xdr:colOff>
      <xdr:row>38</xdr:row>
      <xdr:rowOff>71336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62463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142011</xdr:rowOff>
    </xdr:from>
    <xdr:to>
      <xdr:col>15</xdr:col>
      <xdr:colOff>101600</xdr:colOff>
      <xdr:row>38</xdr:row>
      <xdr:rowOff>72161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63288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80670</xdr:rowOff>
    </xdr:from>
    <xdr:to>
      <xdr:col>10</xdr:col>
      <xdr:colOff>165100</xdr:colOff>
      <xdr:row>39</xdr:row>
      <xdr:rowOff>10820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78931</xdr:rowOff>
    </xdr:from>
    <xdr:to>
      <xdr:col>6</xdr:col>
      <xdr:colOff>38100</xdr:colOff>
      <xdr:row>39</xdr:row>
      <xdr:rowOff>9081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103219</xdr:rowOff>
    </xdr:from>
    <xdr:to>
      <xdr:col>24</xdr:col>
      <xdr:colOff>63500</xdr:colOff>
      <xdr:row>57</xdr:row>
      <xdr:rowOff>111483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75869"/>
          <a:ext cx="8382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76282</xdr:rowOff>
    </xdr:from>
    <xdr:to>
      <xdr:col>19</xdr:col>
      <xdr:colOff>177800</xdr:colOff>
      <xdr:row>57</xdr:row>
      <xdr:rowOff>103219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48932"/>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76282</xdr:rowOff>
    </xdr:from>
    <xdr:to>
      <xdr:col>15</xdr:col>
      <xdr:colOff>50800</xdr:colOff>
      <xdr:row>57</xdr:row>
      <xdr:rowOff>78020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4893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68628</xdr:rowOff>
    </xdr:from>
    <xdr:to>
      <xdr:col>10</xdr:col>
      <xdr:colOff>114300</xdr:colOff>
      <xdr:row>57</xdr:row>
      <xdr:rowOff>78020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41278"/>
          <a:ext cx="889000" cy="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128092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5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60683</xdr:rowOff>
    </xdr:from>
    <xdr:to>
      <xdr:col>24</xdr:col>
      <xdr:colOff>114300</xdr:colOff>
      <xdr:row>57</xdr:row>
      <xdr:rowOff>162283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147060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4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52419</xdr:rowOff>
    </xdr:from>
    <xdr:to>
      <xdr:col>20</xdr:col>
      <xdr:colOff>38100</xdr:colOff>
      <xdr:row>57</xdr:row>
      <xdr:rowOff>154019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145146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25482</xdr:rowOff>
    </xdr:from>
    <xdr:to>
      <xdr:col>15</xdr:col>
      <xdr:colOff>101600</xdr:colOff>
      <xdr:row>57</xdr:row>
      <xdr:rowOff>127082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118209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27220</xdr:rowOff>
    </xdr:from>
    <xdr:to>
      <xdr:col>10</xdr:col>
      <xdr:colOff>165100</xdr:colOff>
      <xdr:row>57</xdr:row>
      <xdr:rowOff>128820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119947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17828</xdr:rowOff>
    </xdr:from>
    <xdr:to>
      <xdr:col>6</xdr:col>
      <xdr:colOff>38100</xdr:colOff>
      <xdr:row>57</xdr:row>
      <xdr:rowOff>119428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110555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64588</xdr:rowOff>
    </xdr:from>
    <xdr:to>
      <xdr:col>24</xdr:col>
      <xdr:colOff>63500</xdr:colOff>
      <xdr:row>79</xdr:row>
      <xdr:rowOff>69422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609138"/>
          <a:ext cx="838200" cy="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63381</xdr:rowOff>
    </xdr:from>
    <xdr:to>
      <xdr:col>19</xdr:col>
      <xdr:colOff>177800</xdr:colOff>
      <xdr:row>79</xdr:row>
      <xdr:rowOff>64588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607931"/>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63381</xdr:rowOff>
    </xdr:from>
    <xdr:to>
      <xdr:col>15</xdr:col>
      <xdr:colOff>50800</xdr:colOff>
      <xdr:row>79</xdr:row>
      <xdr:rowOff>68703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0793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65438</xdr:rowOff>
    </xdr:from>
    <xdr:to>
      <xdr:col>10</xdr:col>
      <xdr:colOff>114300</xdr:colOff>
      <xdr:row>79</xdr:row>
      <xdr:rowOff>68703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0998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18622</xdr:rowOff>
    </xdr:from>
    <xdr:to>
      <xdr:col>24</xdr:col>
      <xdr:colOff>114300</xdr:colOff>
      <xdr:row>79</xdr:row>
      <xdr:rowOff>120222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104999</xdr:rowOff>
    </xdr:from>
    <xdr:ext cx="378565"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7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13788</xdr:rowOff>
    </xdr:from>
    <xdr:to>
      <xdr:col>20</xdr:col>
      <xdr:colOff>38100</xdr:colOff>
      <xdr:row>79</xdr:row>
      <xdr:rowOff>115388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106515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12581</xdr:rowOff>
    </xdr:from>
    <xdr:to>
      <xdr:col>15</xdr:col>
      <xdr:colOff>101600</xdr:colOff>
      <xdr:row>79</xdr:row>
      <xdr:rowOff>114181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105308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4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17903</xdr:rowOff>
    </xdr:from>
    <xdr:to>
      <xdr:col>10</xdr:col>
      <xdr:colOff>165100</xdr:colOff>
      <xdr:row>79</xdr:row>
      <xdr:rowOff>119503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110630</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830017" y="1365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14638</xdr:rowOff>
    </xdr:from>
    <xdr:to>
      <xdr:col>6</xdr:col>
      <xdr:colOff>38100</xdr:colOff>
      <xdr:row>79</xdr:row>
      <xdr:rowOff>116238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107365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8010</xdr:rowOff>
    </xdr:from>
    <xdr:to>
      <xdr:col>24</xdr:col>
      <xdr:colOff>63500</xdr:colOff>
      <xdr:row>94</xdr:row>
      <xdr:rowOff>69748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952860"/>
          <a:ext cx="838200" cy="23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8010</xdr:rowOff>
    </xdr:from>
    <xdr:to>
      <xdr:col>19</xdr:col>
      <xdr:colOff>177800</xdr:colOff>
      <xdr:row>95</xdr:row>
      <xdr:rowOff>139700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952860"/>
          <a:ext cx="889000" cy="4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139700</xdr:rowOff>
    </xdr:from>
    <xdr:to>
      <xdr:col>15</xdr:col>
      <xdr:colOff>50800</xdr:colOff>
      <xdr:row>96</xdr:row>
      <xdr:rowOff>20093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27450"/>
          <a:ext cx="8890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20093</xdr:rowOff>
    </xdr:from>
    <xdr:to>
      <xdr:col>10</xdr:col>
      <xdr:colOff>114300</xdr:colOff>
      <xdr:row>96</xdr:row>
      <xdr:rowOff>64653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79293"/>
          <a:ext cx="889000" cy="4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18948</xdr:rowOff>
    </xdr:from>
    <xdr:to>
      <xdr:col>24</xdr:col>
      <xdr:colOff>114300</xdr:colOff>
      <xdr:row>94</xdr:row>
      <xdr:rowOff>120548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41825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98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128660</xdr:rowOff>
    </xdr:from>
    <xdr:to>
      <xdr:col>20</xdr:col>
      <xdr:colOff>38100</xdr:colOff>
      <xdr:row>93</xdr:row>
      <xdr:rowOff>58810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9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75337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67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88900</xdr:rowOff>
    </xdr:from>
    <xdr:to>
      <xdr:col>15</xdr:col>
      <xdr:colOff>101600</xdr:colOff>
      <xdr:row>96</xdr:row>
      <xdr:rowOff>19050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35577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140743</xdr:rowOff>
    </xdr:from>
    <xdr:to>
      <xdr:col>10</xdr:col>
      <xdr:colOff>165100</xdr:colOff>
      <xdr:row>96</xdr:row>
      <xdr:rowOff>70893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87420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13853</xdr:rowOff>
    </xdr:from>
    <xdr:to>
      <xdr:col>6</xdr:col>
      <xdr:colOff>38100</xdr:colOff>
      <xdr:row>96</xdr:row>
      <xdr:rowOff>115453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131980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4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13252</xdr:rowOff>
    </xdr:from>
    <xdr:to>
      <xdr:col>55</xdr:col>
      <xdr:colOff>0</xdr:colOff>
      <xdr:row>36</xdr:row>
      <xdr:rowOff>110430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85452"/>
          <a:ext cx="838200" cy="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103275</xdr:rowOff>
    </xdr:from>
    <xdr:to>
      <xdr:col>50</xdr:col>
      <xdr:colOff>114300</xdr:colOff>
      <xdr:row>36</xdr:row>
      <xdr:rowOff>13252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589675"/>
          <a:ext cx="889000" cy="59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103275</xdr:rowOff>
    </xdr:from>
    <xdr:to>
      <xdr:col>45</xdr:col>
      <xdr:colOff>177800</xdr:colOff>
      <xdr:row>37</xdr:row>
      <xdr:rowOff>6586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589675"/>
          <a:ext cx="889000" cy="76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19941</xdr:rowOff>
    </xdr:from>
    <xdr:to>
      <xdr:col>41</xdr:col>
      <xdr:colOff>50800</xdr:colOff>
      <xdr:row>37</xdr:row>
      <xdr:rowOff>6586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92141"/>
          <a:ext cx="889000" cy="15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59630</xdr:rowOff>
    </xdr:from>
    <xdr:to>
      <xdr:col>55</xdr:col>
      <xdr:colOff>50800</xdr:colOff>
      <xdr:row>36</xdr:row>
      <xdr:rowOff>161230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146007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133902</xdr:rowOff>
    </xdr:from>
    <xdr:to>
      <xdr:col>50</xdr:col>
      <xdr:colOff>165100</xdr:colOff>
      <xdr:row>36</xdr:row>
      <xdr:rowOff>64052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55179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2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52475</xdr:rowOff>
    </xdr:from>
    <xdr:to>
      <xdr:col>46</xdr:col>
      <xdr:colOff>38100</xdr:colOff>
      <xdr:row>32</xdr:row>
      <xdr:rowOff>154075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170602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1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127236</xdr:rowOff>
    </xdr:from>
    <xdr:to>
      <xdr:col>41</xdr:col>
      <xdr:colOff>101600</xdr:colOff>
      <xdr:row>37</xdr:row>
      <xdr:rowOff>57386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48513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140591</xdr:rowOff>
    </xdr:from>
    <xdr:to>
      <xdr:col>36</xdr:col>
      <xdr:colOff>165100</xdr:colOff>
      <xdr:row>36</xdr:row>
      <xdr:rowOff>70741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87268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1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90956</xdr:rowOff>
    </xdr:from>
    <xdr:to>
      <xdr:col>55</xdr:col>
      <xdr:colOff>0</xdr:colOff>
      <xdr:row>57</xdr:row>
      <xdr:rowOff>97879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863606"/>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90956</xdr:rowOff>
    </xdr:from>
    <xdr:to>
      <xdr:col>50</xdr:col>
      <xdr:colOff>114300</xdr:colOff>
      <xdr:row>58</xdr:row>
      <xdr:rowOff>67008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63606"/>
          <a:ext cx="889000" cy="14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31594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9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67008</xdr:rowOff>
    </xdr:from>
    <xdr:to>
      <xdr:col>45</xdr:col>
      <xdr:colOff>177800</xdr:colOff>
      <xdr:row>58</xdr:row>
      <xdr:rowOff>154997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11108"/>
          <a:ext cx="889000" cy="8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116752</xdr:rowOff>
    </xdr:from>
    <xdr:to>
      <xdr:col>41</xdr:col>
      <xdr:colOff>50800</xdr:colOff>
      <xdr:row>58</xdr:row>
      <xdr:rowOff>154997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60852"/>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47079</xdr:rowOff>
    </xdr:from>
    <xdr:to>
      <xdr:col>55</xdr:col>
      <xdr:colOff>50800</xdr:colOff>
      <xdr:row>57</xdr:row>
      <xdr:rowOff>148679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69956</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40156</xdr:rowOff>
    </xdr:from>
    <xdr:to>
      <xdr:col>50</xdr:col>
      <xdr:colOff>165100</xdr:colOff>
      <xdr:row>57</xdr:row>
      <xdr:rowOff>141756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158283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5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16208</xdr:rowOff>
    </xdr:from>
    <xdr:to>
      <xdr:col>46</xdr:col>
      <xdr:colOff>38100</xdr:colOff>
      <xdr:row>58</xdr:row>
      <xdr:rowOff>117808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5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104197</xdr:rowOff>
    </xdr:from>
    <xdr:to>
      <xdr:col>41</xdr:col>
      <xdr:colOff>101600</xdr:colOff>
      <xdr:row>59</xdr:row>
      <xdr:rowOff>34347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25474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65952</xdr:rowOff>
    </xdr:from>
    <xdr:to>
      <xdr:col>36</xdr:col>
      <xdr:colOff>165100</xdr:colOff>
      <xdr:row>58</xdr:row>
      <xdr:rowOff>167552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158679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0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170383</xdr:rowOff>
    </xdr:from>
    <xdr:to>
      <xdr:col>55</xdr:col>
      <xdr:colOff>0</xdr:colOff>
      <xdr:row>78</xdr:row>
      <xdr:rowOff>26228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200583"/>
          <a:ext cx="838200" cy="19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170383</xdr:rowOff>
    </xdr:from>
    <xdr:to>
      <xdr:col>50</xdr:col>
      <xdr:colOff>114300</xdr:colOff>
      <xdr:row>78</xdr:row>
      <xdr:rowOff>84196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200583"/>
          <a:ext cx="889000" cy="25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84196</xdr:rowOff>
    </xdr:from>
    <xdr:to>
      <xdr:col>45</xdr:col>
      <xdr:colOff>177800</xdr:colOff>
      <xdr:row>78</xdr:row>
      <xdr:rowOff>109000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57296"/>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105301</xdr:rowOff>
    </xdr:from>
    <xdr:to>
      <xdr:col>41</xdr:col>
      <xdr:colOff>50800</xdr:colOff>
      <xdr:row>78</xdr:row>
      <xdr:rowOff>109000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78401"/>
          <a:ext cx="8890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146878</xdr:rowOff>
    </xdr:from>
    <xdr:to>
      <xdr:col>55</xdr:col>
      <xdr:colOff>50800</xdr:colOff>
      <xdr:row>78</xdr:row>
      <xdr:rowOff>77028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100612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119583</xdr:rowOff>
    </xdr:from>
    <xdr:to>
      <xdr:col>50</xdr:col>
      <xdr:colOff>165100</xdr:colOff>
      <xdr:row>77</xdr:row>
      <xdr:rowOff>49733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66260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33396</xdr:rowOff>
    </xdr:from>
    <xdr:to>
      <xdr:col>46</xdr:col>
      <xdr:colOff>38100</xdr:colOff>
      <xdr:row>78</xdr:row>
      <xdr:rowOff>134996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126123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58200</xdr:rowOff>
    </xdr:from>
    <xdr:to>
      <xdr:col>41</xdr:col>
      <xdr:colOff>101600</xdr:colOff>
      <xdr:row>78</xdr:row>
      <xdr:rowOff>159800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54501</xdr:rowOff>
    </xdr:from>
    <xdr:to>
      <xdr:col>36</xdr:col>
      <xdr:colOff>165100</xdr:colOff>
      <xdr:row>78</xdr:row>
      <xdr:rowOff>156101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147228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139595</xdr:rowOff>
    </xdr:from>
    <xdr:to>
      <xdr:col>55</xdr:col>
      <xdr:colOff>0</xdr:colOff>
      <xdr:row>97</xdr:row>
      <xdr:rowOff>136733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598795"/>
          <a:ext cx="838200" cy="1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120543</xdr:rowOff>
    </xdr:from>
    <xdr:to>
      <xdr:col>50</xdr:col>
      <xdr:colOff>114300</xdr:colOff>
      <xdr:row>97</xdr:row>
      <xdr:rowOff>136733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51193"/>
          <a:ext cx="889000" cy="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120543</xdr:rowOff>
    </xdr:from>
    <xdr:to>
      <xdr:col>45</xdr:col>
      <xdr:colOff>177800</xdr:colOff>
      <xdr:row>98</xdr:row>
      <xdr:rowOff>27476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51193"/>
          <a:ext cx="889000" cy="7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152826</xdr:rowOff>
    </xdr:from>
    <xdr:to>
      <xdr:col>41</xdr:col>
      <xdr:colOff>50800</xdr:colOff>
      <xdr:row>98</xdr:row>
      <xdr:rowOff>27476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83476"/>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88795</xdr:rowOff>
    </xdr:from>
    <xdr:to>
      <xdr:col>55</xdr:col>
      <xdr:colOff>50800</xdr:colOff>
      <xdr:row>97</xdr:row>
      <xdr:rowOff>18945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111672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85933</xdr:rowOff>
    </xdr:from>
    <xdr:to>
      <xdr:col>50</xdr:col>
      <xdr:colOff>165100</xdr:colOff>
      <xdr:row>98</xdr:row>
      <xdr:rowOff>16083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0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69743</xdr:rowOff>
    </xdr:from>
    <xdr:to>
      <xdr:col>46</xdr:col>
      <xdr:colOff>38100</xdr:colOff>
      <xdr:row>97</xdr:row>
      <xdr:rowOff>171343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162470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148126</xdr:rowOff>
    </xdr:from>
    <xdr:to>
      <xdr:col>41</xdr:col>
      <xdr:colOff>101600</xdr:colOff>
      <xdr:row>98</xdr:row>
      <xdr:rowOff>78276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69403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102026</xdr:rowOff>
    </xdr:from>
    <xdr:to>
      <xdr:col>36</xdr:col>
      <xdr:colOff>165100</xdr:colOff>
      <xdr:row>98</xdr:row>
      <xdr:rowOff>32176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64327</xdr:rowOff>
    </xdr:from>
    <xdr:to>
      <xdr:col>85</xdr:col>
      <xdr:colOff>127000</xdr:colOff>
      <xdr:row>39</xdr:row>
      <xdr:rowOff>96488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50877"/>
          <a:ext cx="8382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26239</xdr:rowOff>
    </xdr:from>
    <xdr:to>
      <xdr:col>81</xdr:col>
      <xdr:colOff>50800</xdr:colOff>
      <xdr:row>39</xdr:row>
      <xdr:rowOff>64327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12789"/>
          <a:ext cx="8890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26239</xdr:rowOff>
    </xdr:from>
    <xdr:to>
      <xdr:col>76</xdr:col>
      <xdr:colOff>114300</xdr:colOff>
      <xdr:row>39</xdr:row>
      <xdr:rowOff>85316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12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77553</xdr:rowOff>
    </xdr:from>
    <xdr:to>
      <xdr:col>71</xdr:col>
      <xdr:colOff>177800</xdr:colOff>
      <xdr:row>39</xdr:row>
      <xdr:rowOff>85316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64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45688</xdr:rowOff>
    </xdr:from>
    <xdr:to>
      <xdr:col>85</xdr:col>
      <xdr:colOff>177800</xdr:colOff>
      <xdr:row>39</xdr:row>
      <xdr:rowOff>147288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13527</xdr:rowOff>
    </xdr:from>
    <xdr:to>
      <xdr:col>81</xdr:col>
      <xdr:colOff>101600</xdr:colOff>
      <xdr:row>39</xdr:row>
      <xdr:rowOff>115127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0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131654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47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146889</xdr:rowOff>
    </xdr:from>
    <xdr:to>
      <xdr:col>76</xdr:col>
      <xdr:colOff>165100</xdr:colOff>
      <xdr:row>39</xdr:row>
      <xdr:rowOff>77039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93566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4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34516</xdr:rowOff>
    </xdr:from>
    <xdr:to>
      <xdr:col>72</xdr:col>
      <xdr:colOff>38100</xdr:colOff>
      <xdr:row>39</xdr:row>
      <xdr:rowOff>136116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127243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26753</xdr:rowOff>
    </xdr:from>
    <xdr:to>
      <xdr:col>67</xdr:col>
      <xdr:colOff>101600</xdr:colOff>
      <xdr:row>39</xdr:row>
      <xdr:rowOff>128353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119480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106256</xdr:rowOff>
    </xdr:from>
    <xdr:to>
      <xdr:col>85</xdr:col>
      <xdr:colOff>127000</xdr:colOff>
      <xdr:row>77</xdr:row>
      <xdr:rowOff>126586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307906"/>
          <a:ext cx="8382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126586</xdr:rowOff>
    </xdr:from>
    <xdr:to>
      <xdr:col>81</xdr:col>
      <xdr:colOff>50800</xdr:colOff>
      <xdr:row>77</xdr:row>
      <xdr:rowOff>143145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328236"/>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142267</xdr:rowOff>
    </xdr:from>
    <xdr:to>
      <xdr:col>76</xdr:col>
      <xdr:colOff>114300</xdr:colOff>
      <xdr:row>77</xdr:row>
      <xdr:rowOff>143145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34391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142267</xdr:rowOff>
    </xdr:from>
    <xdr:to>
      <xdr:col>71</xdr:col>
      <xdr:colOff>177800</xdr:colOff>
      <xdr:row>77</xdr:row>
      <xdr:rowOff>143647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343917"/>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55456</xdr:rowOff>
    </xdr:from>
    <xdr:to>
      <xdr:col>85</xdr:col>
      <xdr:colOff>177800</xdr:colOff>
      <xdr:row>77</xdr:row>
      <xdr:rowOff>157056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33883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23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75786</xdr:rowOff>
    </xdr:from>
    <xdr:to>
      <xdr:col>81</xdr:col>
      <xdr:colOff>101600</xdr:colOff>
      <xdr:row>78</xdr:row>
      <xdr:rowOff>5936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168513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92345</xdr:rowOff>
    </xdr:from>
    <xdr:to>
      <xdr:col>76</xdr:col>
      <xdr:colOff>165100</xdr:colOff>
      <xdr:row>78</xdr:row>
      <xdr:rowOff>22495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13622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91467</xdr:rowOff>
    </xdr:from>
    <xdr:to>
      <xdr:col>72</xdr:col>
      <xdr:colOff>38100</xdr:colOff>
      <xdr:row>78</xdr:row>
      <xdr:rowOff>21617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12744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8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92847</xdr:rowOff>
    </xdr:from>
    <xdr:to>
      <xdr:col>67</xdr:col>
      <xdr:colOff>101600</xdr:colOff>
      <xdr:row>78</xdr:row>
      <xdr:rowOff>22997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14124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50093</xdr:rowOff>
    </xdr:from>
    <xdr:to>
      <xdr:col>85</xdr:col>
      <xdr:colOff>127000</xdr:colOff>
      <xdr:row>98</xdr:row>
      <xdr:rowOff>85289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852193"/>
          <a:ext cx="838200" cy="3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10130</xdr:rowOff>
    </xdr:from>
    <xdr:to>
      <xdr:col>81</xdr:col>
      <xdr:colOff>50800</xdr:colOff>
      <xdr:row>98</xdr:row>
      <xdr:rowOff>50093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812230"/>
          <a:ext cx="889000" cy="3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54606</xdr:rowOff>
    </xdr:from>
    <xdr:to>
      <xdr:col>76</xdr:col>
      <xdr:colOff>114300</xdr:colOff>
      <xdr:row>98</xdr:row>
      <xdr:rowOff>10130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685256"/>
          <a:ext cx="889000" cy="1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54606</xdr:rowOff>
    </xdr:from>
    <xdr:to>
      <xdr:col>71</xdr:col>
      <xdr:colOff>177800</xdr:colOff>
      <xdr:row>98</xdr:row>
      <xdr:rowOff>22461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85256"/>
          <a:ext cx="889000" cy="1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34489</xdr:rowOff>
    </xdr:from>
    <xdr:to>
      <xdr:col>85</xdr:col>
      <xdr:colOff>177800</xdr:colOff>
      <xdr:row>98</xdr:row>
      <xdr:rowOff>136089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120866</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170743</xdr:rowOff>
    </xdr:from>
    <xdr:to>
      <xdr:col>81</xdr:col>
      <xdr:colOff>101600</xdr:colOff>
      <xdr:row>98</xdr:row>
      <xdr:rowOff>100893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92020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130780</xdr:rowOff>
    </xdr:from>
    <xdr:to>
      <xdr:col>76</xdr:col>
      <xdr:colOff>165100</xdr:colOff>
      <xdr:row>98</xdr:row>
      <xdr:rowOff>60930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52057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5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3806</xdr:rowOff>
    </xdr:from>
    <xdr:to>
      <xdr:col>72</xdr:col>
      <xdr:colOff>38100</xdr:colOff>
      <xdr:row>97</xdr:row>
      <xdr:rowOff>105406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121933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143111</xdr:rowOff>
    </xdr:from>
    <xdr:to>
      <xdr:col>67</xdr:col>
      <xdr:colOff>101600</xdr:colOff>
      <xdr:row>98</xdr:row>
      <xdr:rowOff>73261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89788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4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78206</xdr:rowOff>
    </xdr:from>
    <xdr:to>
      <xdr:col>116</xdr:col>
      <xdr:colOff>63500</xdr:colOff>
      <xdr:row>38</xdr:row>
      <xdr:rowOff>47072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21856"/>
          <a:ext cx="838200" cy="1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119172</xdr:rowOff>
    </xdr:from>
    <xdr:to>
      <xdr:col>111</xdr:col>
      <xdr:colOff>177800</xdr:colOff>
      <xdr:row>37</xdr:row>
      <xdr:rowOff>78206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291372"/>
          <a:ext cx="889000" cy="13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119172</xdr:rowOff>
    </xdr:from>
    <xdr:to>
      <xdr:col>107</xdr:col>
      <xdr:colOff>50800</xdr:colOff>
      <xdr:row>38</xdr:row>
      <xdr:rowOff>75943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291372"/>
          <a:ext cx="889000" cy="2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75943</xdr:rowOff>
    </xdr:from>
    <xdr:to>
      <xdr:col>102</xdr:col>
      <xdr:colOff>114300</xdr:colOff>
      <xdr:row>38</xdr:row>
      <xdr:rowOff>111788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91043"/>
          <a:ext cx="889000" cy="3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167722</xdr:rowOff>
    </xdr:from>
    <xdr:to>
      <xdr:col>116</xdr:col>
      <xdr:colOff>114300</xdr:colOff>
      <xdr:row>38</xdr:row>
      <xdr:rowOff>97872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135632</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7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27406</xdr:rowOff>
    </xdr:from>
    <xdr:to>
      <xdr:col>112</xdr:col>
      <xdr:colOff>38100</xdr:colOff>
      <xdr:row>37</xdr:row>
      <xdr:rowOff>129006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145533</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614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68372</xdr:rowOff>
    </xdr:from>
    <xdr:to>
      <xdr:col>107</xdr:col>
      <xdr:colOff>101600</xdr:colOff>
      <xdr:row>36</xdr:row>
      <xdr:rowOff>169972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24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15049</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601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25143</xdr:rowOff>
    </xdr:from>
    <xdr:to>
      <xdr:col>102</xdr:col>
      <xdr:colOff>165100</xdr:colOff>
      <xdr:row>38</xdr:row>
      <xdr:rowOff>126743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117870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6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60988</xdr:rowOff>
    </xdr:from>
    <xdr:to>
      <xdr:col>98</xdr:col>
      <xdr:colOff>38100</xdr:colOff>
      <xdr:row>38</xdr:row>
      <xdr:rowOff>162588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153715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66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78474</xdr:rowOff>
    </xdr:from>
    <xdr:to>
      <xdr:col>116</xdr:col>
      <xdr:colOff>63500</xdr:colOff>
      <xdr:row>58</xdr:row>
      <xdr:rowOff>95504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22574"/>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78474</xdr:rowOff>
    </xdr:from>
    <xdr:to>
      <xdr:col>111</xdr:col>
      <xdr:colOff>177800</xdr:colOff>
      <xdr:row>58</xdr:row>
      <xdr:rowOff>96800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22574"/>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96380</xdr:rowOff>
    </xdr:from>
    <xdr:to>
      <xdr:col>107</xdr:col>
      <xdr:colOff>50800</xdr:colOff>
      <xdr:row>58</xdr:row>
      <xdr:rowOff>96800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40480"/>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96151</xdr:rowOff>
    </xdr:from>
    <xdr:to>
      <xdr:col>102</xdr:col>
      <xdr:colOff>114300</xdr:colOff>
      <xdr:row>58</xdr:row>
      <xdr:rowOff>96380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402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44704</xdr:rowOff>
    </xdr:from>
    <xdr:to>
      <xdr:col>116</xdr:col>
      <xdr:colOff>114300</xdr:colOff>
      <xdr:row>58</xdr:row>
      <xdr:rowOff>146304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155338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2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27674</xdr:rowOff>
    </xdr:from>
    <xdr:to>
      <xdr:col>112</xdr:col>
      <xdr:colOff>38100</xdr:colOff>
      <xdr:row>58</xdr:row>
      <xdr:rowOff>129274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120401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6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46000</xdr:rowOff>
    </xdr:from>
    <xdr:to>
      <xdr:col>107</xdr:col>
      <xdr:colOff>101600</xdr:colOff>
      <xdr:row>58</xdr:row>
      <xdr:rowOff>147600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138727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45580</xdr:rowOff>
    </xdr:from>
    <xdr:to>
      <xdr:col>102</xdr:col>
      <xdr:colOff>165100</xdr:colOff>
      <xdr:row>58</xdr:row>
      <xdr:rowOff>147180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138307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8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45351</xdr:rowOff>
    </xdr:from>
    <xdr:to>
      <xdr:col>98</xdr:col>
      <xdr:colOff>38100</xdr:colOff>
      <xdr:row>58</xdr:row>
      <xdr:rowOff>146951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138078</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153448</xdr:rowOff>
    </xdr:from>
    <xdr:to>
      <xdr:col>116</xdr:col>
      <xdr:colOff>63500</xdr:colOff>
      <xdr:row>77</xdr:row>
      <xdr:rowOff>76966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83648"/>
          <a:ext cx="838200" cy="9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76966</xdr:rowOff>
    </xdr:from>
    <xdr:to>
      <xdr:col>111</xdr:col>
      <xdr:colOff>177800</xdr:colOff>
      <xdr:row>77</xdr:row>
      <xdr:rowOff>106798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27861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90323</xdr:rowOff>
    </xdr:from>
    <xdr:to>
      <xdr:col>107</xdr:col>
      <xdr:colOff>50800</xdr:colOff>
      <xdr:row>77</xdr:row>
      <xdr:rowOff>106798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291973"/>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90323</xdr:rowOff>
    </xdr:from>
    <xdr:to>
      <xdr:col>102</xdr:col>
      <xdr:colOff>114300</xdr:colOff>
      <xdr:row>77</xdr:row>
      <xdr:rowOff>109313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291973"/>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102648</xdr:rowOff>
    </xdr:from>
    <xdr:to>
      <xdr:col>116</xdr:col>
      <xdr:colOff>114300</xdr:colOff>
      <xdr:row>77</xdr:row>
      <xdr:rowOff>32798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81075</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1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26166</xdr:rowOff>
    </xdr:from>
    <xdr:to>
      <xdr:col>112</xdr:col>
      <xdr:colOff>38100</xdr:colOff>
      <xdr:row>77</xdr:row>
      <xdr:rowOff>127766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118893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55998</xdr:rowOff>
    </xdr:from>
    <xdr:to>
      <xdr:col>107</xdr:col>
      <xdr:colOff>101600</xdr:colOff>
      <xdr:row>77</xdr:row>
      <xdr:rowOff>157598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2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148725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3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39523</xdr:rowOff>
    </xdr:from>
    <xdr:to>
      <xdr:col>102</xdr:col>
      <xdr:colOff>165100</xdr:colOff>
      <xdr:row>77</xdr:row>
      <xdr:rowOff>141123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132250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58513</xdr:rowOff>
    </xdr:from>
    <xdr:to>
      <xdr:col>98</xdr:col>
      <xdr:colOff>38100</xdr:colOff>
      <xdr:row>77</xdr:row>
      <xdr:rowOff>160113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26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151240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35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歳出総決算額は、住民一人当たり</a:t>
          </a:r>
          <a:r>
            <a:rPr kumimoji="1" lang="en-US" altLang="ja-JP" sz="1300">
              <a:latin typeface="ＭＳ Ｐゴシック" panose="020B0600070205080204" pitchFamily="50" charset="-128"/>
              <a:ea typeface="ＭＳ Ｐゴシック" panose="020B0600070205080204" pitchFamily="50" charset="-128"/>
            </a:rPr>
            <a:t>535,915</a:t>
          </a:r>
          <a:r>
            <a:rPr kumimoji="1" lang="ja-JP" altLang="en-US" sz="1300">
              <a:latin typeface="ＭＳ Ｐゴシック" panose="020B0600070205080204" pitchFamily="50" charset="-128"/>
              <a:ea typeface="ＭＳ Ｐゴシック" panose="020B0600070205080204" pitchFamily="50" charset="-128"/>
            </a:rPr>
            <a:t>円となり、前年度比で</a:t>
          </a:r>
          <a:r>
            <a:rPr kumimoji="1" lang="en-US" altLang="ja-JP" sz="1300">
              <a:latin typeface="ＭＳ Ｐゴシック" panose="020B0600070205080204" pitchFamily="50" charset="-128"/>
              <a:ea typeface="ＭＳ Ｐゴシック" panose="020B0600070205080204" pitchFamily="50" charset="-128"/>
            </a:rPr>
            <a:t>54,280</a:t>
          </a:r>
          <a:r>
            <a:rPr kumimoji="1" lang="ja-JP" altLang="en-US" sz="1300">
              <a:latin typeface="ＭＳ Ｐゴシック" panose="020B0600070205080204" pitchFamily="50" charset="-128"/>
              <a:ea typeface="ＭＳ Ｐゴシック" panose="020B0600070205080204" pitchFamily="50" charset="-128"/>
            </a:rPr>
            <a:t>円減額となり、類似団体平均を</a:t>
          </a:r>
          <a:r>
            <a:rPr kumimoji="1" lang="en-US" altLang="ja-JP" sz="1300">
              <a:latin typeface="ＭＳ Ｐゴシック" panose="020B0600070205080204" pitchFamily="50" charset="-128"/>
              <a:ea typeface="ＭＳ Ｐゴシック" panose="020B0600070205080204" pitchFamily="50" charset="-128"/>
            </a:rPr>
            <a:t>165,713</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で減額となった主な要因として、社会保障経費が増加しているものの、新型コロナウイルス感染症対策事業による各種給付金が減少したことで扶助費が減少したこと、また、認定こども園整備に係る事業交付金の減少、令和元年東日本台風に起因する家屋解体撤去費交付金の減少により補助費等についても減少した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類似団体と比較して一人当たりコストが高い状況となっており、これは、近年の健康福祉センター建設事業及び町立小学校整備事業によるものである。このため、公共施設等総合管理計画等に基づき、事業の取捨選択を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福島県鏡石町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12,531
12,467
31.30
7,026,172
6,715,550
141,371
3,571,224
6,362,445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135128</xdr:rowOff>
    </xdr:from>
    <xdr:to>
      <xdr:col>24</xdr:col>
      <xdr:colOff>63500</xdr:colOff>
      <xdr:row>37</xdr:row>
      <xdr:rowOff>168111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78778"/>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126800</xdr:rowOff>
    </xdr:from>
    <xdr:to>
      <xdr:col>19</xdr:col>
      <xdr:colOff>177800</xdr:colOff>
      <xdr:row>37</xdr:row>
      <xdr:rowOff>135128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045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68181</xdr:rowOff>
    </xdr:from>
    <xdr:to>
      <xdr:col>15</xdr:col>
      <xdr:colOff>50800</xdr:colOff>
      <xdr:row>37</xdr:row>
      <xdr:rowOff>126800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11831"/>
          <a:ext cx="889000" cy="5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5479</xdr:rowOff>
    </xdr:from>
    <xdr:to>
      <xdr:col>10</xdr:col>
      <xdr:colOff>114300</xdr:colOff>
      <xdr:row>37</xdr:row>
      <xdr:rowOff>68181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49129"/>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117312</xdr:rowOff>
    </xdr:from>
    <xdr:to>
      <xdr:col>24</xdr:col>
      <xdr:colOff>114300</xdr:colOff>
      <xdr:row>38</xdr:row>
      <xdr:rowOff>47462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95739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84328</xdr:rowOff>
    </xdr:from>
    <xdr:to>
      <xdr:col>20</xdr:col>
      <xdr:colOff>38100</xdr:colOff>
      <xdr:row>38</xdr:row>
      <xdr:rowOff>14478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5605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76000</xdr:rowOff>
    </xdr:from>
    <xdr:to>
      <xdr:col>15</xdr:col>
      <xdr:colOff>101600</xdr:colOff>
      <xdr:row>38</xdr:row>
      <xdr:rowOff>6150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168728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1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17381</xdr:rowOff>
    </xdr:from>
    <xdr:to>
      <xdr:col>10</xdr:col>
      <xdr:colOff>165100</xdr:colOff>
      <xdr:row>37</xdr:row>
      <xdr:rowOff>118981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110108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126129</xdr:rowOff>
    </xdr:from>
    <xdr:to>
      <xdr:col>6</xdr:col>
      <xdr:colOff>38100</xdr:colOff>
      <xdr:row>37</xdr:row>
      <xdr:rowOff>56279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47406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115910</xdr:rowOff>
    </xdr:from>
    <xdr:to>
      <xdr:col>24</xdr:col>
      <xdr:colOff>63500</xdr:colOff>
      <xdr:row>57</xdr:row>
      <xdr:rowOff>139670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8560"/>
          <a:ext cx="8382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78256</xdr:rowOff>
    </xdr:from>
    <xdr:to>
      <xdr:col>19</xdr:col>
      <xdr:colOff>177800</xdr:colOff>
      <xdr:row>57</xdr:row>
      <xdr:rowOff>115910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08006"/>
          <a:ext cx="889000" cy="3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78256</xdr:rowOff>
    </xdr:from>
    <xdr:to>
      <xdr:col>15</xdr:col>
      <xdr:colOff>50800</xdr:colOff>
      <xdr:row>57</xdr:row>
      <xdr:rowOff>20344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08006"/>
          <a:ext cx="889000" cy="28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20344</xdr:rowOff>
    </xdr:from>
    <xdr:to>
      <xdr:col>10</xdr:col>
      <xdr:colOff>114300</xdr:colOff>
      <xdr:row>57</xdr:row>
      <xdr:rowOff>127953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92994"/>
          <a:ext cx="889000" cy="10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88870</xdr:rowOff>
    </xdr:from>
    <xdr:to>
      <xdr:col>24</xdr:col>
      <xdr:colOff>114300</xdr:colOff>
      <xdr:row>58</xdr:row>
      <xdr:rowOff>19020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3797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65110</xdr:rowOff>
    </xdr:from>
    <xdr:to>
      <xdr:col>20</xdr:col>
      <xdr:colOff>38100</xdr:colOff>
      <xdr:row>57</xdr:row>
      <xdr:rowOff>166710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157837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3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27456</xdr:rowOff>
    </xdr:from>
    <xdr:to>
      <xdr:col>15</xdr:col>
      <xdr:colOff>101600</xdr:colOff>
      <xdr:row>55</xdr:row>
      <xdr:rowOff>129056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120183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140994</xdr:rowOff>
    </xdr:from>
    <xdr:to>
      <xdr:col>10</xdr:col>
      <xdr:colOff>165100</xdr:colOff>
      <xdr:row>57</xdr:row>
      <xdr:rowOff>71144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62271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77153</xdr:rowOff>
    </xdr:from>
    <xdr:to>
      <xdr:col>6</xdr:col>
      <xdr:colOff>38100</xdr:colOff>
      <xdr:row>58</xdr:row>
      <xdr:rowOff>7303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169880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4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151308</xdr:rowOff>
    </xdr:from>
    <xdr:to>
      <xdr:col>24</xdr:col>
      <xdr:colOff>63500</xdr:colOff>
      <xdr:row>75</xdr:row>
      <xdr:rowOff>23140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152808"/>
          <a:ext cx="838200" cy="7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72229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9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93802</xdr:rowOff>
    </xdr:from>
    <xdr:to>
      <xdr:col>24</xdr:col>
      <xdr:colOff>114300</xdr:colOff>
      <xdr:row>76</xdr:row>
      <xdr:rowOff>23952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151308</xdr:rowOff>
    </xdr:from>
    <xdr:to>
      <xdr:col>19</xdr:col>
      <xdr:colOff>177800</xdr:colOff>
      <xdr:row>76</xdr:row>
      <xdr:rowOff>166839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52808"/>
          <a:ext cx="889000" cy="104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166839</xdr:rowOff>
    </xdr:from>
    <xdr:to>
      <xdr:col>15</xdr:col>
      <xdr:colOff>50800</xdr:colOff>
      <xdr:row>78</xdr:row>
      <xdr:rowOff>16980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97039"/>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16980</xdr:rowOff>
    </xdr:from>
    <xdr:to>
      <xdr:col>10</xdr:col>
      <xdr:colOff>114300</xdr:colOff>
      <xdr:row>78</xdr:row>
      <xdr:rowOff>42024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90080"/>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143790</xdr:rowOff>
    </xdr:from>
    <xdr:to>
      <xdr:col>24</xdr:col>
      <xdr:colOff>114300</xdr:colOff>
      <xdr:row>75</xdr:row>
      <xdr:rowOff>73940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166667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100508</xdr:rowOff>
    </xdr:from>
    <xdr:to>
      <xdr:col>20</xdr:col>
      <xdr:colOff>38100</xdr:colOff>
      <xdr:row>71</xdr:row>
      <xdr:rowOff>30658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1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47185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7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116039</xdr:rowOff>
    </xdr:from>
    <xdr:to>
      <xdr:col>15</xdr:col>
      <xdr:colOff>101600</xdr:colOff>
      <xdr:row>77</xdr:row>
      <xdr:rowOff>46189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4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37316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3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137630</xdr:rowOff>
    </xdr:from>
    <xdr:to>
      <xdr:col>10</xdr:col>
      <xdr:colOff>165100</xdr:colOff>
      <xdr:row>78</xdr:row>
      <xdr:rowOff>67780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58907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162674</xdr:rowOff>
    </xdr:from>
    <xdr:to>
      <xdr:col>6</xdr:col>
      <xdr:colOff>38100</xdr:colOff>
      <xdr:row>78</xdr:row>
      <xdr:rowOff>92824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83951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114858</xdr:rowOff>
    </xdr:from>
    <xdr:to>
      <xdr:col>24</xdr:col>
      <xdr:colOff>63500</xdr:colOff>
      <xdr:row>98</xdr:row>
      <xdr:rowOff>103327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45508"/>
          <a:ext cx="838200" cy="1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114858</xdr:rowOff>
    </xdr:from>
    <xdr:to>
      <xdr:col>19</xdr:col>
      <xdr:colOff>177800</xdr:colOff>
      <xdr:row>98</xdr:row>
      <xdr:rowOff>43041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5508"/>
          <a:ext cx="889000" cy="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43041</xdr:rowOff>
    </xdr:from>
    <xdr:to>
      <xdr:col>15</xdr:col>
      <xdr:colOff>50800</xdr:colOff>
      <xdr:row>99</xdr:row>
      <xdr:rowOff>80087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45141"/>
          <a:ext cx="889000" cy="2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67247</xdr:rowOff>
    </xdr:from>
    <xdr:to>
      <xdr:col>10</xdr:col>
      <xdr:colOff>114300</xdr:colOff>
      <xdr:row>99</xdr:row>
      <xdr:rowOff>80087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97897"/>
          <a:ext cx="889000" cy="3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52527</xdr:rowOff>
    </xdr:from>
    <xdr:to>
      <xdr:col>24</xdr:col>
      <xdr:colOff>114300</xdr:colOff>
      <xdr:row>98</xdr:row>
      <xdr:rowOff>154127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138904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64058</xdr:rowOff>
    </xdr:from>
    <xdr:to>
      <xdr:col>20</xdr:col>
      <xdr:colOff>38100</xdr:colOff>
      <xdr:row>97</xdr:row>
      <xdr:rowOff>165658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156785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163691</xdr:rowOff>
    </xdr:from>
    <xdr:to>
      <xdr:col>15</xdr:col>
      <xdr:colOff>101600</xdr:colOff>
      <xdr:row>98</xdr:row>
      <xdr:rowOff>93841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84968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29287</xdr:rowOff>
    </xdr:from>
    <xdr:to>
      <xdr:col>10</xdr:col>
      <xdr:colOff>165100</xdr:colOff>
      <xdr:row>99</xdr:row>
      <xdr:rowOff>130887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122014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16447</xdr:rowOff>
    </xdr:from>
    <xdr:to>
      <xdr:col>6</xdr:col>
      <xdr:colOff>38100</xdr:colOff>
      <xdr:row>97</xdr:row>
      <xdr:rowOff>118047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134574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90780</xdr:rowOff>
    </xdr:from>
    <xdr:to>
      <xdr:col>55</xdr:col>
      <xdr:colOff>0</xdr:colOff>
      <xdr:row>37</xdr:row>
      <xdr:rowOff>103581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34430"/>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30886</xdr:rowOff>
    </xdr:from>
    <xdr:to>
      <xdr:col>50</xdr:col>
      <xdr:colOff>114300</xdr:colOff>
      <xdr:row>37</xdr:row>
      <xdr:rowOff>103581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74536"/>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30886</xdr:rowOff>
    </xdr:from>
    <xdr:to>
      <xdr:col>45</xdr:col>
      <xdr:colOff>177800</xdr:colOff>
      <xdr:row>37</xdr:row>
      <xdr:rowOff>93980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7453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125527</xdr:rowOff>
    </xdr:from>
    <xdr:to>
      <xdr:col>41</xdr:col>
      <xdr:colOff>50800</xdr:colOff>
      <xdr:row>37</xdr:row>
      <xdr:rowOff>93980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97727"/>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28922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39980</xdr:rowOff>
    </xdr:from>
    <xdr:to>
      <xdr:col>55</xdr:col>
      <xdr:colOff>50800</xdr:colOff>
      <xdr:row>37</xdr:row>
      <xdr:rowOff>141580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62857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3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52781</xdr:rowOff>
    </xdr:from>
    <xdr:to>
      <xdr:col>50</xdr:col>
      <xdr:colOff>165100</xdr:colOff>
      <xdr:row>37</xdr:row>
      <xdr:rowOff>154381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170908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7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151536</xdr:rowOff>
    </xdr:from>
    <xdr:to>
      <xdr:col>46</xdr:col>
      <xdr:colOff>38100</xdr:colOff>
      <xdr:row>37</xdr:row>
      <xdr:rowOff>81686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72813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41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135907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74727</xdr:rowOff>
    </xdr:from>
    <xdr:to>
      <xdr:col>36</xdr:col>
      <xdr:colOff>165100</xdr:colOff>
      <xdr:row>37</xdr:row>
      <xdr:rowOff>4877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21404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72438</xdr:rowOff>
    </xdr:from>
    <xdr:to>
      <xdr:col>55</xdr:col>
      <xdr:colOff>0</xdr:colOff>
      <xdr:row>57</xdr:row>
      <xdr:rowOff>168740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45088"/>
          <a:ext cx="838200" cy="9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69337</xdr:rowOff>
    </xdr:from>
    <xdr:to>
      <xdr:col>50</xdr:col>
      <xdr:colOff>114300</xdr:colOff>
      <xdr:row>57</xdr:row>
      <xdr:rowOff>168740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499087"/>
          <a:ext cx="889000" cy="4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69337</xdr:rowOff>
    </xdr:from>
    <xdr:to>
      <xdr:col>45</xdr:col>
      <xdr:colOff>177800</xdr:colOff>
      <xdr:row>57</xdr:row>
      <xdr:rowOff>150033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499087"/>
          <a:ext cx="889000" cy="42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143480</xdr:rowOff>
    </xdr:from>
    <xdr:to>
      <xdr:col>41</xdr:col>
      <xdr:colOff>50800</xdr:colOff>
      <xdr:row>57</xdr:row>
      <xdr:rowOff>150033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16130"/>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21638</xdr:rowOff>
    </xdr:from>
    <xdr:to>
      <xdr:col>55</xdr:col>
      <xdr:colOff>50800</xdr:colOff>
      <xdr:row>57</xdr:row>
      <xdr:rowOff>123238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9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44515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4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117940</xdr:rowOff>
    </xdr:from>
    <xdr:to>
      <xdr:col>50</xdr:col>
      <xdr:colOff>165100</xdr:colOff>
      <xdr:row>58</xdr:row>
      <xdr:rowOff>48090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39217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18537</xdr:rowOff>
    </xdr:from>
    <xdr:to>
      <xdr:col>46</xdr:col>
      <xdr:colOff>38100</xdr:colOff>
      <xdr:row>55</xdr:row>
      <xdr:rowOff>120137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4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136664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2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99233</xdr:rowOff>
    </xdr:from>
    <xdr:to>
      <xdr:col>41</xdr:col>
      <xdr:colOff>101600</xdr:colOff>
      <xdr:row>58</xdr:row>
      <xdr:rowOff>29383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20510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92680</xdr:rowOff>
    </xdr:from>
    <xdr:to>
      <xdr:col>36</xdr:col>
      <xdr:colOff>165100</xdr:colOff>
      <xdr:row>58</xdr:row>
      <xdr:rowOff>22830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13957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10525</xdr:rowOff>
    </xdr:from>
    <xdr:to>
      <xdr:col>55</xdr:col>
      <xdr:colOff>0</xdr:colOff>
      <xdr:row>78</xdr:row>
      <xdr:rowOff>88919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383625"/>
          <a:ext cx="838200" cy="7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54318</xdr:rowOff>
    </xdr:from>
    <xdr:to>
      <xdr:col>50</xdr:col>
      <xdr:colOff>114300</xdr:colOff>
      <xdr:row>78</xdr:row>
      <xdr:rowOff>88919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427418"/>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54318</xdr:rowOff>
    </xdr:from>
    <xdr:to>
      <xdr:col>45</xdr:col>
      <xdr:colOff>177800</xdr:colOff>
      <xdr:row>78</xdr:row>
      <xdr:rowOff>137038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27418"/>
          <a:ext cx="889000" cy="8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134426</xdr:rowOff>
    </xdr:from>
    <xdr:to>
      <xdr:col>41</xdr:col>
      <xdr:colOff>50800</xdr:colOff>
      <xdr:row>78</xdr:row>
      <xdr:rowOff>137038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0752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131175</xdr:rowOff>
    </xdr:from>
    <xdr:to>
      <xdr:col>55</xdr:col>
      <xdr:colOff>50800</xdr:colOff>
      <xdr:row>78</xdr:row>
      <xdr:rowOff>61325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46102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38119</xdr:rowOff>
    </xdr:from>
    <xdr:to>
      <xdr:col>50</xdr:col>
      <xdr:colOff>165100</xdr:colOff>
      <xdr:row>78</xdr:row>
      <xdr:rowOff>139719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4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130846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5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3518</xdr:rowOff>
    </xdr:from>
    <xdr:to>
      <xdr:col>46</xdr:col>
      <xdr:colOff>38100</xdr:colOff>
      <xdr:row>78</xdr:row>
      <xdr:rowOff>105118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96245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86238</xdr:rowOff>
    </xdr:from>
    <xdr:to>
      <xdr:col>41</xdr:col>
      <xdr:colOff>101600</xdr:colOff>
      <xdr:row>79</xdr:row>
      <xdr:rowOff>16388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7515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83626</xdr:rowOff>
    </xdr:from>
    <xdr:to>
      <xdr:col>36</xdr:col>
      <xdr:colOff>165100</xdr:colOff>
      <xdr:row>79</xdr:row>
      <xdr:rowOff>13776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67275</xdr:rowOff>
    </xdr:from>
    <xdr:to>
      <xdr:col>55</xdr:col>
      <xdr:colOff>0</xdr:colOff>
      <xdr:row>97</xdr:row>
      <xdr:rowOff>105868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97925"/>
          <a:ext cx="838200" cy="3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105868</xdr:rowOff>
    </xdr:from>
    <xdr:to>
      <xdr:col>50</xdr:col>
      <xdr:colOff>114300</xdr:colOff>
      <xdr:row>97</xdr:row>
      <xdr:rowOff>118219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36518"/>
          <a:ext cx="889000" cy="1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118219</xdr:rowOff>
    </xdr:from>
    <xdr:to>
      <xdr:col>45</xdr:col>
      <xdr:colOff>177800</xdr:colOff>
      <xdr:row>97</xdr:row>
      <xdr:rowOff>146820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48869"/>
          <a:ext cx="889000" cy="2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105181</xdr:rowOff>
    </xdr:from>
    <xdr:to>
      <xdr:col>41</xdr:col>
      <xdr:colOff>50800</xdr:colOff>
      <xdr:row>97</xdr:row>
      <xdr:rowOff>146820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35831"/>
          <a:ext cx="889000" cy="4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16475</xdr:rowOff>
    </xdr:from>
    <xdr:to>
      <xdr:col>55</xdr:col>
      <xdr:colOff>50800</xdr:colOff>
      <xdr:row>97</xdr:row>
      <xdr:rowOff>118075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39352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9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55068</xdr:rowOff>
    </xdr:from>
    <xdr:to>
      <xdr:col>50</xdr:col>
      <xdr:colOff>165100</xdr:colOff>
      <xdr:row>97</xdr:row>
      <xdr:rowOff>156668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1745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67419</xdr:rowOff>
    </xdr:from>
    <xdr:to>
      <xdr:col>46</xdr:col>
      <xdr:colOff>38100</xdr:colOff>
      <xdr:row>97</xdr:row>
      <xdr:rowOff>169019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14096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96020</xdr:rowOff>
    </xdr:from>
    <xdr:to>
      <xdr:col>41</xdr:col>
      <xdr:colOff>101600</xdr:colOff>
      <xdr:row>98</xdr:row>
      <xdr:rowOff>26170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54381</xdr:rowOff>
    </xdr:from>
    <xdr:to>
      <xdr:col>36</xdr:col>
      <xdr:colOff>165100</xdr:colOff>
      <xdr:row>97</xdr:row>
      <xdr:rowOff>155981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147108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55252</xdr:rowOff>
    </xdr:from>
    <xdr:to>
      <xdr:col>85</xdr:col>
      <xdr:colOff>127000</xdr:colOff>
      <xdr:row>39</xdr:row>
      <xdr:rowOff>60643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741802"/>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60643</xdr:rowOff>
    </xdr:from>
    <xdr:to>
      <xdr:col>81</xdr:col>
      <xdr:colOff>50800</xdr:colOff>
      <xdr:row>39</xdr:row>
      <xdr:rowOff>64186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47193"/>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167818</xdr:rowOff>
    </xdr:from>
    <xdr:to>
      <xdr:col>76</xdr:col>
      <xdr:colOff>114300</xdr:colOff>
      <xdr:row>39</xdr:row>
      <xdr:rowOff>64186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82918"/>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167818</xdr:rowOff>
    </xdr:from>
    <xdr:to>
      <xdr:col>71</xdr:col>
      <xdr:colOff>177800</xdr:colOff>
      <xdr:row>39</xdr:row>
      <xdr:rowOff>16618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82918"/>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4452</xdr:rowOff>
    </xdr:from>
    <xdr:to>
      <xdr:col>85</xdr:col>
      <xdr:colOff>177800</xdr:colOff>
      <xdr:row>39</xdr:row>
      <xdr:rowOff>106052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90829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9843</xdr:rowOff>
    </xdr:from>
    <xdr:to>
      <xdr:col>81</xdr:col>
      <xdr:colOff>101600</xdr:colOff>
      <xdr:row>39</xdr:row>
      <xdr:rowOff>111443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102570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13386</xdr:rowOff>
    </xdr:from>
    <xdr:to>
      <xdr:col>76</xdr:col>
      <xdr:colOff>165100</xdr:colOff>
      <xdr:row>39</xdr:row>
      <xdr:rowOff>114986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106113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117018</xdr:rowOff>
    </xdr:from>
    <xdr:to>
      <xdr:col>72</xdr:col>
      <xdr:colOff>38100</xdr:colOff>
      <xdr:row>39</xdr:row>
      <xdr:rowOff>47168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38295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137268</xdr:rowOff>
    </xdr:from>
    <xdr:to>
      <xdr:col>67</xdr:col>
      <xdr:colOff>101600</xdr:colOff>
      <xdr:row>39</xdr:row>
      <xdr:rowOff>67418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58545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73831</xdr:rowOff>
    </xdr:from>
    <xdr:to>
      <xdr:col>85</xdr:col>
      <xdr:colOff>127000</xdr:colOff>
      <xdr:row>57</xdr:row>
      <xdr:rowOff>80511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46481"/>
          <a:ext cx="8382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117483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94606</xdr:rowOff>
    </xdr:from>
    <xdr:to>
      <xdr:col>85</xdr:col>
      <xdr:colOff>177800</xdr:colOff>
      <xdr:row>57</xdr:row>
      <xdr:rowOff>24756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41640</xdr:rowOff>
    </xdr:from>
    <xdr:to>
      <xdr:col>81</xdr:col>
      <xdr:colOff>50800</xdr:colOff>
      <xdr:row>57</xdr:row>
      <xdr:rowOff>80511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14290"/>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41640</xdr:rowOff>
    </xdr:from>
    <xdr:to>
      <xdr:col>76</xdr:col>
      <xdr:colOff>114300</xdr:colOff>
      <xdr:row>57</xdr:row>
      <xdr:rowOff>129774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14290"/>
          <a:ext cx="889000" cy="8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112862</xdr:rowOff>
    </xdr:from>
    <xdr:to>
      <xdr:col>71</xdr:col>
      <xdr:colOff>177800</xdr:colOff>
      <xdr:row>57</xdr:row>
      <xdr:rowOff>129774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85512"/>
          <a:ext cx="889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23031</xdr:rowOff>
    </xdr:from>
    <xdr:to>
      <xdr:col>85</xdr:col>
      <xdr:colOff>177800</xdr:colOff>
      <xdr:row>57</xdr:row>
      <xdr:rowOff>124631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109408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29711</xdr:rowOff>
    </xdr:from>
    <xdr:to>
      <xdr:col>81</xdr:col>
      <xdr:colOff>101600</xdr:colOff>
      <xdr:row>57</xdr:row>
      <xdr:rowOff>131311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122438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162290</xdr:rowOff>
    </xdr:from>
    <xdr:to>
      <xdr:col>76</xdr:col>
      <xdr:colOff>165100</xdr:colOff>
      <xdr:row>57</xdr:row>
      <xdr:rowOff>92440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6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83567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78974</xdr:rowOff>
    </xdr:from>
    <xdr:to>
      <xdr:col>72</xdr:col>
      <xdr:colOff>38100</xdr:colOff>
      <xdr:row>58</xdr:row>
      <xdr:rowOff>9124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62062</xdr:rowOff>
    </xdr:from>
    <xdr:to>
      <xdr:col>67</xdr:col>
      <xdr:colOff>101600</xdr:colOff>
      <xdr:row>57</xdr:row>
      <xdr:rowOff>163662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154789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64328</xdr:rowOff>
    </xdr:from>
    <xdr:to>
      <xdr:col>85</xdr:col>
      <xdr:colOff>127000</xdr:colOff>
      <xdr:row>79</xdr:row>
      <xdr:rowOff>96489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08878"/>
          <a:ext cx="8382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26239</xdr:rowOff>
    </xdr:from>
    <xdr:to>
      <xdr:col>81</xdr:col>
      <xdr:colOff>50800</xdr:colOff>
      <xdr:row>79</xdr:row>
      <xdr:rowOff>64328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0789"/>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26239</xdr:rowOff>
    </xdr:from>
    <xdr:to>
      <xdr:col>76</xdr:col>
      <xdr:colOff>114300</xdr:colOff>
      <xdr:row>79</xdr:row>
      <xdr:rowOff>85316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0789"/>
          <a:ext cx="889000" cy="5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77553</xdr:rowOff>
    </xdr:from>
    <xdr:to>
      <xdr:col>71</xdr:col>
      <xdr:colOff>177800</xdr:colOff>
      <xdr:row>79</xdr:row>
      <xdr:rowOff>85316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2103"/>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45689</xdr:rowOff>
    </xdr:from>
    <xdr:to>
      <xdr:col>85</xdr:col>
      <xdr:colOff>177800</xdr:colOff>
      <xdr:row>79</xdr:row>
      <xdr:rowOff>147289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165600</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13528</xdr:rowOff>
    </xdr:from>
    <xdr:to>
      <xdr:col>81</xdr:col>
      <xdr:colOff>101600</xdr:colOff>
      <xdr:row>79</xdr:row>
      <xdr:rowOff>115128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131655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146889</xdr:rowOff>
    </xdr:from>
    <xdr:to>
      <xdr:col>76</xdr:col>
      <xdr:colOff>165100</xdr:colOff>
      <xdr:row>79</xdr:row>
      <xdr:rowOff>77039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93566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34516</xdr:rowOff>
    </xdr:from>
    <xdr:to>
      <xdr:col>72</xdr:col>
      <xdr:colOff>38100</xdr:colOff>
      <xdr:row>79</xdr:row>
      <xdr:rowOff>136116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127243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26753</xdr:rowOff>
    </xdr:from>
    <xdr:to>
      <xdr:col>67</xdr:col>
      <xdr:colOff>101600</xdr:colOff>
      <xdr:row>79</xdr:row>
      <xdr:rowOff>128353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119480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106256</xdr:rowOff>
    </xdr:from>
    <xdr:to>
      <xdr:col>85</xdr:col>
      <xdr:colOff>127000</xdr:colOff>
      <xdr:row>97</xdr:row>
      <xdr:rowOff>126586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36906"/>
          <a:ext cx="838200" cy="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126586</xdr:rowOff>
    </xdr:from>
    <xdr:to>
      <xdr:col>81</xdr:col>
      <xdr:colOff>50800</xdr:colOff>
      <xdr:row>97</xdr:row>
      <xdr:rowOff>143145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57236"/>
          <a:ext cx="889000" cy="1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142267</xdr:rowOff>
    </xdr:from>
    <xdr:to>
      <xdr:col>76</xdr:col>
      <xdr:colOff>114300</xdr:colOff>
      <xdr:row>97</xdr:row>
      <xdr:rowOff>143145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72917"/>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142267</xdr:rowOff>
    </xdr:from>
    <xdr:to>
      <xdr:col>71</xdr:col>
      <xdr:colOff>177800</xdr:colOff>
      <xdr:row>97</xdr:row>
      <xdr:rowOff>143647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72917"/>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55456</xdr:rowOff>
    </xdr:from>
    <xdr:to>
      <xdr:col>85</xdr:col>
      <xdr:colOff>177800</xdr:colOff>
      <xdr:row>97</xdr:row>
      <xdr:rowOff>157056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33883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75786</xdr:rowOff>
    </xdr:from>
    <xdr:to>
      <xdr:col>81</xdr:col>
      <xdr:colOff>101600</xdr:colOff>
      <xdr:row>98</xdr:row>
      <xdr:rowOff>5936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0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168513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92345</xdr:rowOff>
    </xdr:from>
    <xdr:to>
      <xdr:col>76</xdr:col>
      <xdr:colOff>165100</xdr:colOff>
      <xdr:row>98</xdr:row>
      <xdr:rowOff>22495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2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13622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91467</xdr:rowOff>
    </xdr:from>
    <xdr:to>
      <xdr:col>72</xdr:col>
      <xdr:colOff>38100</xdr:colOff>
      <xdr:row>98</xdr:row>
      <xdr:rowOff>21617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2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12744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92847</xdr:rowOff>
    </xdr:from>
    <xdr:to>
      <xdr:col>67</xdr:col>
      <xdr:colOff>101600</xdr:colOff>
      <xdr:row>98</xdr:row>
      <xdr:rowOff>22997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2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が前年度から大幅に増額となっているのは、地震等自然災害からため池周辺住宅地及び下流域への農地被害を防止するために農業用ため池の埋立を実施したこと、農地の集団化や農道の整備等を実施する農業競争力強化農地整備事業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また、民生費は住民一人当たり</a:t>
          </a:r>
          <a:r>
            <a:rPr kumimoji="1" lang="en-US" altLang="ja-JP" sz="1300">
              <a:latin typeface="ＭＳ Ｐゴシック" panose="020B0600070205080204" pitchFamily="50" charset="-128"/>
              <a:ea typeface="ＭＳ Ｐゴシック" panose="020B0600070205080204" pitchFamily="50" charset="-128"/>
            </a:rPr>
            <a:t>175,678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のは、公共施設の集約化・複合化を目的とした健康福祉センター建設事業のため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今後も経費削減に努めながらも事業を展開し、行政サービスのさらなる向上へ向けて取組を実施していく。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財政調整基金残高は、適切な財源の確保と歳出の精査により、大幅な取崩しを回避しており、前年度とほぼ同額を維持している。</a:t>
          </a:r>
        </a:p>
        <a:p>
          <a:r>
            <a:rPr kumimoji="1" lang="ja-JP" altLang="en-US" sz="1400">
              <a:latin typeface="ＭＳ ゴシック" pitchFamily="49" charset="-128"/>
              <a:ea typeface="ＭＳ ゴシック" pitchFamily="49" charset="-128"/>
            </a:rPr>
            <a:t>　実質収支額は継続的に黒字を確保しているものの、実質単年度収支については、基金の取り崩しにより減少しており、長期的な見通しのもとに健全な行政財政運営に努めていく必要がある。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福島県鏡石町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各会計において連結実質赤字比率に係る赤字は発生しておらず、黒字割合は標準財政規模比で</a:t>
          </a:r>
          <a:r>
            <a:rPr kumimoji="1" lang="en-US" altLang="ja-JP" sz="1400">
              <a:latin typeface="ＭＳ ゴシック" pitchFamily="49" charset="-128"/>
              <a:ea typeface="ＭＳ ゴシック" pitchFamily="49" charset="-128"/>
            </a:rPr>
            <a:t>54.47</a:t>
          </a:r>
          <a:r>
            <a:rPr kumimoji="1" lang="ja-JP" altLang="en-US" sz="1400">
              <a:latin typeface="ＭＳ ゴシック" pitchFamily="49" charset="-128"/>
              <a:ea typeface="ＭＳ ゴシック" pitchFamily="49" charset="-128"/>
            </a:rPr>
            <a:t>％となった。上水道事業会計及び下水道事業特別会計を除き、実質収支額は横ばいであるが、標準財政規模が減少したこともあり、前年度比では</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ポイント上昇している。</a:t>
          </a:r>
        </a:p>
        <a:p>
          <a:r>
            <a:rPr kumimoji="1" lang="ja-JP" altLang="en-US" sz="1400">
              <a:latin typeface="ＭＳ ゴシック" pitchFamily="49" charset="-128"/>
              <a:ea typeface="ＭＳ ゴシック" pitchFamily="49" charset="-128"/>
            </a:rPr>
            <a:t>　工業団地特別会計においては、販売用土地等の時価評価額に変動があり、連結実質黒字額は増加している。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7026172</v>
      </c>
      <c r="BO4" s="449"/>
      <c r="BP4" s="449"/>
      <c r="BQ4" s="449"/>
      <c r="BR4" s="449"/>
      <c r="BS4" s="449"/>
      <c r="BT4" s="449"/>
      <c r="BU4" s="450"/>
      <c r="BV4" s="448">
        <v>7602904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v>
      </c>
      <c r="CU4" s="589"/>
      <c r="CV4" s="589"/>
      <c r="CW4" s="589"/>
      <c r="CX4" s="589"/>
      <c r="CY4" s="589"/>
      <c r="CZ4" s="589"/>
      <c r="DA4" s="590"/>
      <c r="DB4" s="588">
        <v>3.6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6715550</v>
      </c>
      <c r="BO5" s="420"/>
      <c r="BP5" s="420"/>
      <c r="BQ5" s="420"/>
      <c r="BR5" s="420"/>
      <c r="BS5" s="420"/>
      <c r="BT5" s="420"/>
      <c r="BU5" s="421"/>
      <c r="BV5" s="419">
        <v>7445299</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84.3</v>
      </c>
      <c r="CU5" s="417"/>
      <c r="CV5" s="417"/>
      <c r="CW5" s="417"/>
      <c r="CX5" s="417"/>
      <c r="CY5" s="417"/>
      <c r="CZ5" s="417"/>
      <c r="DA5" s="418"/>
      <c r="DB5" s="416">
        <v>81.900000000000006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310622</v>
      </c>
      <c r="BO6" s="420"/>
      <c r="BP6" s="420"/>
      <c r="BQ6" s="420"/>
      <c r="BR6" s="420"/>
      <c r="BS6" s="420"/>
      <c r="BT6" s="420"/>
      <c r="BU6" s="421"/>
      <c r="BV6" s="419">
        <v>157605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86</v>
      </c>
      <c r="CU6" s="563"/>
      <c r="CV6" s="563"/>
      <c r="CW6" s="563"/>
      <c r="CX6" s="563"/>
      <c r="CY6" s="563"/>
      <c r="CZ6" s="563"/>
      <c r="DA6" s="564"/>
      <c r="DB6" s="562">
        <v>87.8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169251</v>
      </c>
      <c r="BO7" s="420"/>
      <c r="BP7" s="420"/>
      <c r="BQ7" s="420"/>
      <c r="BR7" s="420"/>
      <c r="BS7" s="420"/>
      <c r="BT7" s="420"/>
      <c r="BU7" s="421"/>
      <c r="BV7" s="419">
        <v>30358</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3571224</v>
      </c>
      <c r="CU7" s="420"/>
      <c r="CV7" s="420"/>
      <c r="CW7" s="420"/>
      <c r="CX7" s="420"/>
      <c r="CY7" s="420"/>
      <c r="CZ7" s="420"/>
      <c r="DA7" s="421"/>
      <c r="DB7" s="419">
        <v>3574868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141371</v>
      </c>
      <c r="BO8" s="420"/>
      <c r="BP8" s="420"/>
      <c r="BQ8" s="420"/>
      <c r="BR8" s="420"/>
      <c r="BS8" s="420"/>
      <c r="BT8" s="420"/>
      <c r="BU8" s="421"/>
      <c r="BV8" s="419">
        <v>127247</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0.57999999999999996</v>
      </c>
      <c r="CU8" s="523"/>
      <c r="CV8" s="523"/>
      <c r="CW8" s="523"/>
      <c r="CX8" s="523"/>
      <c r="CY8" s="523"/>
      <c r="CZ8" s="523"/>
      <c r="DA8" s="524"/>
      <c r="DB8" s="522">
        <v>0.6</v>
      </c>
      <c r="DC8" s="523"/>
      <c r="DD8" s="523"/>
      <c r="DE8" s="523"/>
      <c r="DF8" s="523"/>
      <c r="DG8" s="523"/>
      <c r="DH8" s="523"/>
      <c r="DI8" s="524"/>
    </row>
    <row r="9" spans="1:119" ht="18.75" customHeight="1" thickBot="1" x14ac:dyDescent="0.2">
      <c r="A9" s="181"/>
      <c r="B9" s="551" t="s">
        <v>111</v>
      </c>
      <c r="C9" s="552"/>
      <c r="D9" s="552"/>
      <c r="E9" s="552"/>
      <c r="F9" s="552"/>
      <c r="G9" s="552"/>
      <c r="H9" s="552"/>
      <c r="I9" s="552"/>
      <c r="J9" s="552"/>
      <c r="K9" s="470"/>
      <c r="L9" s="553" t="s">
        <v>112</v>
      </c>
      <c r="M9" s="554"/>
      <c r="N9" s="554"/>
      <c r="O9" s="554"/>
      <c r="P9" s="554"/>
      <c r="Q9" s="555"/>
      <c r="R9" s="556">
        <v>12318</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115</v>
      </c>
      <c r="AV9" s="478"/>
      <c r="AW9" s="478"/>
      <c r="AX9" s="478"/>
      <c r="AY9" s="433" t="s">
        <v>116</v>
      </c>
      <c r="AZ9" s="434"/>
      <c r="BA9" s="434"/>
      <c r="BB9" s="434"/>
      <c r="BC9" s="434"/>
      <c r="BD9" s="434"/>
      <c r="BE9" s="434"/>
      <c r="BF9" s="434"/>
      <c r="BG9" s="434"/>
      <c r="BH9" s="434"/>
      <c r="BI9" s="434"/>
      <c r="BJ9" s="434"/>
      <c r="BK9" s="434"/>
      <c r="BL9" s="434"/>
      <c r="BM9" s="435"/>
      <c r="BN9" s="419">
        <v>14124</v>
      </c>
      <c r="BO9" s="420"/>
      <c r="BP9" s="420"/>
      <c r="BQ9" s="420"/>
      <c r="BR9" s="420"/>
      <c r="BS9" s="420"/>
      <c r="BT9" s="420"/>
      <c r="BU9" s="421"/>
      <c r="BV9" s="419">
        <v>-54350</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9.6999999999999993</v>
      </c>
      <c r="CU9" s="417"/>
      <c r="CV9" s="417"/>
      <c r="CW9" s="417"/>
      <c r="CX9" s="417"/>
      <c r="CY9" s="417"/>
      <c r="CZ9" s="417"/>
      <c r="DA9" s="418"/>
      <c r="DB9" s="416">
        <v>9.6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12486</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63029</v>
      </c>
      <c r="BO10" s="420"/>
      <c r="BP10" s="420"/>
      <c r="BQ10" s="420"/>
      <c r="BR10" s="420"/>
      <c r="BS10" s="420"/>
      <c r="BT10" s="420"/>
      <c r="BU10" s="421"/>
      <c r="BV10" s="419">
        <v>90222</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95</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12531</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155343</v>
      </c>
      <c r="BO12" s="420"/>
      <c r="BP12" s="420"/>
      <c r="BQ12" s="420"/>
      <c r="BR12" s="420"/>
      <c r="BS12" s="420"/>
      <c r="BT12" s="420"/>
      <c r="BU12" s="421"/>
      <c r="BV12" s="419">
        <v>17255</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12467</v>
      </c>
      <c r="S13" s="507"/>
      <c r="T13" s="507"/>
      <c r="U13" s="507"/>
      <c r="V13" s="508"/>
      <c r="W13" s="509" t="s">
        <v>140</v>
      </c>
      <c r="X13" s="405"/>
      <c r="Y13" s="405"/>
      <c r="Z13" s="405"/>
      <c r="AA13" s="405"/>
      <c r="AB13" s="406"/>
      <c r="AC13" s="372">
        <v>546</v>
      </c>
      <c r="AD13" s="373"/>
      <c r="AE13" s="373"/>
      <c r="AF13" s="373"/>
      <c r="AG13" s="374"/>
      <c r="AH13" s="372">
        <v>552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-78190</v>
      </c>
      <c r="BO13" s="420"/>
      <c r="BP13" s="420"/>
      <c r="BQ13" s="420"/>
      <c r="BR13" s="420"/>
      <c r="BS13" s="420"/>
      <c r="BT13" s="420"/>
      <c r="BU13" s="421"/>
      <c r="BV13" s="419">
        <v>18617</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v>
      </c>
      <c r="CU13" s="417"/>
      <c r="CV13" s="417"/>
      <c r="CW13" s="417"/>
      <c r="CX13" s="417"/>
      <c r="CY13" s="417"/>
      <c r="CZ13" s="417"/>
      <c r="DA13" s="418"/>
      <c r="DB13" s="416">
        <v>8.5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12615</v>
      </c>
      <c r="S14" s="507"/>
      <c r="T14" s="507"/>
      <c r="U14" s="507"/>
      <c r="V14" s="508"/>
      <c r="W14" s="510"/>
      <c r="X14" s="408"/>
      <c r="Y14" s="408"/>
      <c r="Z14" s="408"/>
      <c r="AA14" s="408"/>
      <c r="AB14" s="409"/>
      <c r="AC14" s="499">
        <v>9.1999999999999993</v>
      </c>
      <c r="AD14" s="500"/>
      <c r="AE14" s="500"/>
      <c r="AF14" s="500"/>
      <c r="AG14" s="501"/>
      <c r="AH14" s="499">
        <v>8.9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68.900000000000006</v>
      </c>
      <c r="CU14" s="517"/>
      <c r="CV14" s="517"/>
      <c r="CW14" s="517"/>
      <c r="CX14" s="517"/>
      <c r="CY14" s="517"/>
      <c r="CZ14" s="517"/>
      <c r="DA14" s="518"/>
      <c r="DB14" s="516">
        <v>40.9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12556</v>
      </c>
      <c r="S15" s="507"/>
      <c r="T15" s="507"/>
      <c r="U15" s="507"/>
      <c r="V15" s="508"/>
      <c r="W15" s="509" t="s">
        <v>148</v>
      </c>
      <c r="X15" s="405"/>
      <c r="Y15" s="405"/>
      <c r="Z15" s="405"/>
      <c r="AA15" s="405"/>
      <c r="AB15" s="406"/>
      <c r="AC15" s="372">
        <v>2196</v>
      </c>
      <c r="AD15" s="373"/>
      <c r="AE15" s="373"/>
      <c r="AF15" s="373"/>
      <c r="AG15" s="374"/>
      <c r="AH15" s="372">
        <v>2321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1729938</v>
      </c>
      <c r="BO15" s="449"/>
      <c r="BP15" s="449"/>
      <c r="BQ15" s="449"/>
      <c r="BR15" s="449"/>
      <c r="BS15" s="449"/>
      <c r="BT15" s="449"/>
      <c r="BU15" s="450"/>
      <c r="BV15" s="448">
        <v>1633259</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36.9</v>
      </c>
      <c r="AD16" s="500"/>
      <c r="AE16" s="500"/>
      <c r="AF16" s="500"/>
      <c r="AG16" s="501"/>
      <c r="AH16" s="499">
        <v>37.5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3051636</v>
      </c>
      <c r="BO16" s="420"/>
      <c r="BP16" s="420"/>
      <c r="BQ16" s="420"/>
      <c r="BR16" s="420"/>
      <c r="BS16" s="420"/>
      <c r="BT16" s="420"/>
      <c r="BU16" s="421"/>
      <c r="BV16" s="419">
        <v>2912425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3204</v>
      </c>
      <c r="AD17" s="373"/>
      <c r="AE17" s="373"/>
      <c r="AF17" s="373"/>
      <c r="AG17" s="374"/>
      <c r="AH17" s="372">
        <v>3318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2179925</v>
      </c>
      <c r="BO17" s="420"/>
      <c r="BP17" s="420"/>
      <c r="BQ17" s="420"/>
      <c r="BR17" s="420"/>
      <c r="BS17" s="420"/>
      <c r="BT17" s="420"/>
      <c r="BU17" s="421"/>
      <c r="BV17" s="419">
        <v>2056069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31.3</v>
      </c>
      <c r="M18" s="472"/>
      <c r="N18" s="472"/>
      <c r="O18" s="472"/>
      <c r="P18" s="472"/>
      <c r="Q18" s="472"/>
      <c r="R18" s="473"/>
      <c r="S18" s="473"/>
      <c r="T18" s="473"/>
      <c r="U18" s="473"/>
      <c r="V18" s="474"/>
      <c r="W18" s="490"/>
      <c r="X18" s="491"/>
      <c r="Y18" s="491"/>
      <c r="Z18" s="491"/>
      <c r="AA18" s="491"/>
      <c r="AB18" s="515"/>
      <c r="AC18" s="389">
        <v>53.9</v>
      </c>
      <c r="AD18" s="390"/>
      <c r="AE18" s="390"/>
      <c r="AF18" s="390"/>
      <c r="AG18" s="475"/>
      <c r="AH18" s="389">
        <v>53.6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2994295</v>
      </c>
      <c r="BO18" s="420"/>
      <c r="BP18" s="420"/>
      <c r="BQ18" s="420"/>
      <c r="BR18" s="420"/>
      <c r="BS18" s="420"/>
      <c r="BT18" s="420"/>
      <c r="BU18" s="421"/>
      <c r="BV18" s="419">
        <v>2939463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394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4627195</v>
      </c>
      <c r="BO19" s="420"/>
      <c r="BP19" s="420"/>
      <c r="BQ19" s="420"/>
      <c r="BR19" s="420"/>
      <c r="BS19" s="420"/>
      <c r="BT19" s="420"/>
      <c r="BU19" s="421"/>
      <c r="BV19" s="419">
        <v>4419796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4382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6362445</v>
      </c>
      <c r="BO22" s="449"/>
      <c r="BP22" s="449"/>
      <c r="BQ22" s="449"/>
      <c r="BR22" s="449"/>
      <c r="BS22" s="449"/>
      <c r="BT22" s="449"/>
      <c r="BU22" s="450"/>
      <c r="BV22" s="448">
        <v>6266283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5484535</v>
      </c>
      <c r="BO23" s="420"/>
      <c r="BP23" s="420"/>
      <c r="BQ23" s="420"/>
      <c r="BR23" s="420"/>
      <c r="BS23" s="420"/>
      <c r="BT23" s="420"/>
      <c r="BU23" s="421"/>
      <c r="BV23" s="419">
        <v>5355405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7389</v>
      </c>
      <c r="R24" s="373"/>
      <c r="S24" s="373"/>
      <c r="T24" s="373"/>
      <c r="U24" s="373"/>
      <c r="V24" s="374"/>
      <c r="W24" s="462"/>
      <c r="X24" s="399"/>
      <c r="Y24" s="400"/>
      <c r="Z24" s="375" t="s">
        <v>173</v>
      </c>
      <c r="AA24" s="376"/>
      <c r="AB24" s="376"/>
      <c r="AC24" s="376"/>
      <c r="AD24" s="376"/>
      <c r="AE24" s="376"/>
      <c r="AF24" s="376"/>
      <c r="AG24" s="377"/>
      <c r="AH24" s="372">
        <v>80</v>
      </c>
      <c r="AI24" s="373"/>
      <c r="AJ24" s="373"/>
      <c r="AK24" s="373"/>
      <c r="AL24" s="374"/>
      <c r="AM24" s="372">
        <v>256000</v>
      </c>
      <c r="AN24" s="373"/>
      <c r="AO24" s="373"/>
      <c r="AP24" s="373"/>
      <c r="AQ24" s="373"/>
      <c r="AR24" s="374"/>
      <c r="AS24" s="372">
        <v>3200</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3927293</v>
      </c>
      <c r="BO24" s="420"/>
      <c r="BP24" s="420"/>
      <c r="BQ24" s="420"/>
      <c r="BR24" s="420"/>
      <c r="BS24" s="420"/>
      <c r="BT24" s="420"/>
      <c r="BU24" s="421"/>
      <c r="BV24" s="419">
        <v>3655320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5913</v>
      </c>
      <c r="R25" s="373"/>
      <c r="S25" s="373"/>
      <c r="T25" s="373"/>
      <c r="U25" s="373"/>
      <c r="V25" s="374"/>
      <c r="W25" s="462"/>
      <c r="X25" s="399"/>
      <c r="Y25" s="400"/>
      <c r="Z25" s="375" t="s">
        <v>176</v>
      </c>
      <c r="AA25" s="376"/>
      <c r="AB25" s="376"/>
      <c r="AC25" s="376"/>
      <c r="AD25" s="376"/>
      <c r="AE25" s="376"/>
      <c r="AF25" s="376"/>
      <c r="AG25" s="377"/>
      <c r="AH25" s="372" t="s">
        <v>138</v>
      </c>
      <c r="AI25" s="373"/>
      <c r="AJ25" s="373"/>
      <c r="AK25" s="373"/>
      <c r="AL25" s="374"/>
      <c r="AM25" s="372" t="s">
        <v>129</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1101375</v>
      </c>
      <c r="BO25" s="449"/>
      <c r="BP25" s="449"/>
      <c r="BQ25" s="449"/>
      <c r="BR25" s="449"/>
      <c r="BS25" s="449"/>
      <c r="BT25" s="449"/>
      <c r="BU25" s="450"/>
      <c r="BV25" s="448">
        <v>842227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5544</v>
      </c>
      <c r="R26" s="373"/>
      <c r="S26" s="373"/>
      <c r="T26" s="373"/>
      <c r="U26" s="373"/>
      <c r="V26" s="374"/>
      <c r="W26" s="462"/>
      <c r="X26" s="399"/>
      <c r="Y26" s="400"/>
      <c r="Z26" s="375" t="s">
        <v>179</v>
      </c>
      <c r="AA26" s="430"/>
      <c r="AB26" s="430"/>
      <c r="AC26" s="430"/>
      <c r="AD26" s="430"/>
      <c r="AE26" s="430"/>
      <c r="AF26" s="430"/>
      <c r="AG26" s="431"/>
      <c r="AH26" s="372" t="s">
        <v>138</v>
      </c>
      <c r="AI26" s="373"/>
      <c r="AJ26" s="373"/>
      <c r="AK26" s="373"/>
      <c r="AL26" s="374"/>
      <c r="AM26" s="372" t="s">
        <v>138</v>
      </c>
      <c r="AN26" s="373"/>
      <c r="AO26" s="373"/>
      <c r="AP26" s="373"/>
      <c r="AQ26" s="373"/>
      <c r="AR26" s="374"/>
      <c r="AS26" s="372" t="s">
        <v>138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2961</v>
      </c>
      <c r="R27" s="373"/>
      <c r="S27" s="373"/>
      <c r="T27" s="373"/>
      <c r="U27" s="373"/>
      <c r="V27" s="374"/>
      <c r="W27" s="462"/>
      <c r="X27" s="399"/>
      <c r="Y27" s="400"/>
      <c r="Z27" s="375" t="s">
        <v>182</v>
      </c>
      <c r="AA27" s="376"/>
      <c r="AB27" s="376"/>
      <c r="AC27" s="376"/>
      <c r="AD27" s="376"/>
      <c r="AE27" s="376"/>
      <c r="AF27" s="376"/>
      <c r="AG27" s="377"/>
      <c r="AH27" s="372">
        <v>5</v>
      </c>
      <c r="AI27" s="373"/>
      <c r="AJ27" s="373"/>
      <c r="AK27" s="373"/>
      <c r="AL27" s="374"/>
      <c r="AM27" s="372">
        <v>18981</v>
      </c>
      <c r="AN27" s="373"/>
      <c r="AO27" s="373"/>
      <c r="AP27" s="373"/>
      <c r="AQ27" s="373"/>
      <c r="AR27" s="374"/>
      <c r="AS27" s="372">
        <v>3796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138320</v>
      </c>
      <c r="BO27" s="454"/>
      <c r="BP27" s="454"/>
      <c r="BQ27" s="454"/>
      <c r="BR27" s="454"/>
      <c r="BS27" s="454"/>
      <c r="BT27" s="454"/>
      <c r="BU27" s="455"/>
      <c r="BV27" s="453">
        <v>138320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2439</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128</v>
      </c>
      <c r="AN28" s="373"/>
      <c r="AO28" s="373"/>
      <c r="AP28" s="373"/>
      <c r="AQ28" s="373"/>
      <c r="AR28" s="374"/>
      <c r="AS28" s="372" t="s">
        <v>138</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1151199</v>
      </c>
      <c r="BO28" s="449"/>
      <c r="BP28" s="449"/>
      <c r="BQ28" s="449"/>
      <c r="BR28" s="449"/>
      <c r="BS28" s="449"/>
      <c r="BT28" s="449"/>
      <c r="BU28" s="450"/>
      <c r="BV28" s="448">
        <v>1243513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10</v>
      </c>
      <c r="M29" s="373"/>
      <c r="N29" s="373"/>
      <c r="O29" s="373"/>
      <c r="P29" s="374"/>
      <c r="Q29" s="372">
        <v>2259</v>
      </c>
      <c r="R29" s="373"/>
      <c r="S29" s="373"/>
      <c r="T29" s="373"/>
      <c r="U29" s="373"/>
      <c r="V29" s="374"/>
      <c r="W29" s="463"/>
      <c r="X29" s="464"/>
      <c r="Y29" s="465"/>
      <c r="Z29" s="375" t="s">
        <v>188</v>
      </c>
      <c r="AA29" s="376"/>
      <c r="AB29" s="376"/>
      <c r="AC29" s="376"/>
      <c r="AD29" s="376"/>
      <c r="AE29" s="376"/>
      <c r="AF29" s="376"/>
      <c r="AG29" s="377"/>
      <c r="AH29" s="372">
        <v>85</v>
      </c>
      <c r="AI29" s="373"/>
      <c r="AJ29" s="373"/>
      <c r="AK29" s="373"/>
      <c r="AL29" s="374"/>
      <c r="AM29" s="372">
        <v>274981</v>
      </c>
      <c r="AN29" s="373"/>
      <c r="AO29" s="373"/>
      <c r="AP29" s="373"/>
      <c r="AQ29" s="373"/>
      <c r="AR29" s="374"/>
      <c r="AS29" s="372">
        <v>3235</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96490</v>
      </c>
      <c r="BO29" s="420"/>
      <c r="BP29" s="420"/>
      <c r="BQ29" s="420"/>
      <c r="BR29" s="420"/>
      <c r="BS29" s="420"/>
      <c r="BT29" s="420"/>
      <c r="BU29" s="421"/>
      <c r="BV29" s="419">
        <v>86490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1426921</v>
      </c>
      <c r="BO30" s="454"/>
      <c r="BP30" s="454"/>
      <c r="BQ30" s="454"/>
      <c r="BR30" s="454"/>
      <c r="BS30" s="454"/>
      <c r="BT30" s="454"/>
      <c r="BU30" s="455"/>
      <c r="BV30" s="453">
        <v>1548901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須賀川地方広域消防組合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須賀川地方保健環境組合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鏡石駅東第１土地区画整理事業特別会計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IF('各会計、関係団体の財政状況及び健全化判断比率'!B34="","",'各会計、関係団体の財政状況及び健全化判断比率'!B34)</f>
        <v>工業団地事業特別会計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公立岩瀬病院企業団</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育英資金貸付費特別会計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福島県市町村総合事務組合（一般会計）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福島県市町村総合事務組合（消防補償等特別会計）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福島県市町村総合事務組合（消防賞じゅつ金特別会計）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福島県市町村総合事務組合（非常勤職員公務災害補償特別会計）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福島県市町村総合事務組合（自治会館管理特別会計）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福島県後期高齢者医療連合（一般会計）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福島県後期高齢者医療連合（後期高齢者特別会計）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ObaeyG7T14DwEkSauMB89qioZoaW0RHzanephMaFUig/tMdDyc1gmdsRcD1F/6PjhNkr77R6JbY+CvgG1Tg4g==" saltValue="NiicQCODB/C7XYkWv3L00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25.09</v>
      </c>
      <c r="G34" s="33">
        <v>28.35</v>
      </c>
      <c r="H34" s="33">
        <v>25.81</v>
      </c>
      <c r="I34" s="33">
        <v>24.27</v>
      </c>
      <c r="J34" s="34">
        <v>24.88</v>
      </c>
      <c r="K34" s="22"/>
      <c r="L34" s="22"/>
      <c r="M34" s="22"/>
      <c r="N34" s="22"/>
      <c r="O34" s="22"/>
      <c r="P34" s="22"/>
    </row>
    <row r="35" spans="1:16" ht="39" customHeight="1" x14ac:dyDescent="0.15">
      <c r="A35" s="22"/>
      <c r="B35" s="35"/>
      <c r="C35" s="1145" t="s">
        <v>562</v>
      </c>
      <c r="D35" s="1146"/>
      <c r="E35" s="1147"/>
      <c r="F35" s="36">
        <v>17.38</v>
      </c>
      <c r="G35" s="37">
        <v>18.72</v>
      </c>
      <c r="H35" s="37">
        <v>19.8</v>
      </c>
      <c r="I35" s="37">
        <v>19.73</v>
      </c>
      <c r="J35" s="38">
        <v>22.01</v>
      </c>
      <c r="K35" s="22"/>
      <c r="L35" s="22"/>
      <c r="M35" s="22"/>
      <c r="N35" s="22"/>
      <c r="O35" s="22"/>
      <c r="P35" s="22"/>
    </row>
    <row r="36" spans="1:16" ht="39" customHeight="1" x14ac:dyDescent="0.15">
      <c r="A36" s="22"/>
      <c r="B36" s="35"/>
      <c r="C36" s="1145" t="s">
        <v>563</v>
      </c>
      <c r="D36" s="1146"/>
      <c r="E36" s="1147"/>
      <c r="F36" s="36">
        <v>2.5299999999999998</v>
      </c>
      <c r="G36" s="37">
        <v>5.79</v>
      </c>
      <c r="H36" s="37">
        <v>5.29</v>
      </c>
      <c r="I36" s="37">
        <v>3.52</v>
      </c>
      <c r="J36" s="38">
        <v>3.93</v>
      </c>
      <c r="K36" s="22"/>
      <c r="L36" s="22"/>
      <c r="M36" s="22"/>
      <c r="N36" s="22"/>
      <c r="O36" s="22"/>
      <c r="P36" s="22"/>
    </row>
    <row r="37" spans="1:16" ht="39" customHeight="1" x14ac:dyDescent="0.15">
      <c r="A37" s="22"/>
      <c r="B37" s="35"/>
      <c r="C37" s="1145" t="s">
        <v>564</v>
      </c>
      <c r="D37" s="1146"/>
      <c r="E37" s="1147"/>
      <c r="F37" s="36">
        <v>0.08</v>
      </c>
      <c r="G37" s="37">
        <v>0.09</v>
      </c>
      <c r="H37" s="37">
        <v>0.08</v>
      </c>
      <c r="I37" s="37">
        <v>7.0000000000000007E-2</v>
      </c>
      <c r="J37" s="38">
        <v>1.97</v>
      </c>
      <c r="K37" s="22"/>
      <c r="L37" s="22"/>
      <c r="M37" s="22"/>
      <c r="N37" s="22"/>
      <c r="O37" s="22"/>
      <c r="P37" s="22"/>
    </row>
    <row r="38" spans="1:16" ht="39" customHeight="1" x14ac:dyDescent="0.15">
      <c r="A38" s="22"/>
      <c r="B38" s="35"/>
      <c r="C38" s="1145" t="s">
        <v>565</v>
      </c>
      <c r="D38" s="1146"/>
      <c r="E38" s="1147"/>
      <c r="F38" s="36">
        <v>0.68</v>
      </c>
      <c r="G38" s="37">
        <v>0.21</v>
      </c>
      <c r="H38" s="37">
        <v>0.08</v>
      </c>
      <c r="I38" s="37">
        <v>0.24</v>
      </c>
      <c r="J38" s="38">
        <v>0.83</v>
      </c>
      <c r="K38" s="22"/>
      <c r="L38" s="22"/>
      <c r="M38" s="22"/>
      <c r="N38" s="22"/>
      <c r="O38" s="22"/>
      <c r="P38" s="22"/>
    </row>
    <row r="39" spans="1:16" ht="39" customHeight="1" x14ac:dyDescent="0.15">
      <c r="A39" s="22"/>
      <c r="B39" s="35"/>
      <c r="C39" s="1145" t="s">
        <v>566</v>
      </c>
      <c r="D39" s="1146"/>
      <c r="E39" s="1147"/>
      <c r="F39" s="36">
        <v>0.02</v>
      </c>
      <c r="G39" s="37">
        <v>0.02</v>
      </c>
      <c r="H39" s="37">
        <v>0.02</v>
      </c>
      <c r="I39" s="37">
        <v>0.05</v>
      </c>
      <c r="J39" s="38">
        <v>0.43</v>
      </c>
      <c r="K39" s="22"/>
      <c r="L39" s="22"/>
      <c r="M39" s="22"/>
      <c r="N39" s="22"/>
      <c r="O39" s="22"/>
      <c r="P39" s="22"/>
    </row>
    <row r="40" spans="1:16" ht="39" customHeight="1" x14ac:dyDescent="0.15">
      <c r="A40" s="22"/>
      <c r="B40" s="35"/>
      <c r="C40" s="1145" t="s">
        <v>567</v>
      </c>
      <c r="D40" s="1146"/>
      <c r="E40" s="1147"/>
      <c r="F40" s="36">
        <v>4.47</v>
      </c>
      <c r="G40" s="37">
        <v>4.3</v>
      </c>
      <c r="H40" s="37">
        <v>3.48</v>
      </c>
      <c r="I40" s="37">
        <v>0.1</v>
      </c>
      <c r="J40" s="38">
        <v>0.38</v>
      </c>
      <c r="K40" s="22"/>
      <c r="L40" s="22"/>
      <c r="M40" s="22"/>
      <c r="N40" s="22"/>
      <c r="O40" s="22"/>
      <c r="P40" s="22"/>
    </row>
    <row r="41" spans="1:16" ht="39" customHeight="1" x14ac:dyDescent="0.15">
      <c r="A41" s="22"/>
      <c r="B41" s="35"/>
      <c r="C41" s="1145" t="s">
        <v>568</v>
      </c>
      <c r="D41" s="1146"/>
      <c r="E41" s="1147"/>
      <c r="F41" s="36">
        <v>0.02</v>
      </c>
      <c r="G41" s="37">
        <v>0.01</v>
      </c>
      <c r="H41" s="37">
        <v>0.12</v>
      </c>
      <c r="I41" s="37">
        <v>0.03</v>
      </c>
      <c r="J41" s="38">
        <v>0.02</v>
      </c>
      <c r="K41" s="22"/>
      <c r="L41" s="22"/>
      <c r="M41" s="22"/>
      <c r="N41" s="22"/>
      <c r="O41" s="22"/>
      <c r="P41" s="22"/>
    </row>
    <row r="42" spans="1:16" ht="39" customHeight="1" x14ac:dyDescent="0.15">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570</v>
      </c>
      <c r="D43" s="1149"/>
      <c r="E43" s="1150"/>
      <c r="F43" s="41">
        <v>0.01</v>
      </c>
      <c r="G43" s="42">
        <v>0.02</v>
      </c>
      <c r="H43" s="42">
        <v>0.02</v>
      </c>
      <c r="I43" s="42">
        <v>0.01</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3j/b0eN/i/sW5nv8KrHSkipth9FxQTl4NchbKHBDBYyWOUyh9ANZXD4qNYy+PG6Q6wlpeuIt1PovLPj460fjA==" saltValue="KbGQbCcORtIh8scWfIap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405</v>
      </c>
      <c r="L45" s="60">
        <v>406</v>
      </c>
      <c r="M45" s="60">
        <v>406</v>
      </c>
      <c r="N45" s="60">
        <v>432</v>
      </c>
      <c r="O45" s="61">
        <v>462</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15">
      <c r="A48" s="48"/>
      <c r="B48" s="1178"/>
      <c r="C48" s="1179"/>
      <c r="D48" s="62"/>
      <c r="E48" s="1155" t="s">
        <v>14</v>
      </c>
      <c r="F48" s="1155"/>
      <c r="G48" s="1155"/>
      <c r="H48" s="1155"/>
      <c r="I48" s="1155"/>
      <c r="J48" s="1156"/>
      <c r="K48" s="63">
        <v>166</v>
      </c>
      <c r="L48" s="64">
        <v>176</v>
      </c>
      <c r="M48" s="64">
        <v>171</v>
      </c>
      <c r="N48" s="64">
        <v>192</v>
      </c>
      <c r="O48" s="65">
        <v>197</v>
      </c>
      <c r="P48" s="48"/>
      <c r="Q48" s="48"/>
      <c r="R48" s="48"/>
      <c r="S48" s="48"/>
      <c r="T48" s="48"/>
      <c r="U48" s="48"/>
    </row>
    <row r="49" spans="1:21" ht="30.75" customHeight="1" x14ac:dyDescent="0.15">
      <c r="A49" s="48"/>
      <c r="B49" s="1178"/>
      <c r="C49" s="1179"/>
      <c r="D49" s="62"/>
      <c r="E49" s="1155" t="s">
        <v>15</v>
      </c>
      <c r="F49" s="1155"/>
      <c r="G49" s="1155"/>
      <c r="H49" s="1155"/>
      <c r="I49" s="1155"/>
      <c r="J49" s="1156"/>
      <c r="K49" s="63">
        <v>5</v>
      </c>
      <c r="L49" s="64">
        <v>9</v>
      </c>
      <c r="M49" s="64">
        <v>11</v>
      </c>
      <c r="N49" s="64">
        <v>16</v>
      </c>
      <c r="O49" s="65">
        <v>22</v>
      </c>
      <c r="P49" s="48"/>
      <c r="Q49" s="48"/>
      <c r="R49" s="48"/>
      <c r="S49" s="48"/>
      <c r="T49" s="48"/>
      <c r="U49" s="48"/>
    </row>
    <row r="50" spans="1:21" ht="30.75" customHeight="1" x14ac:dyDescent="0.15">
      <c r="A50" s="48"/>
      <c r="B50" s="1178"/>
      <c r="C50" s="1179"/>
      <c r="D50" s="62"/>
      <c r="E50" s="1155" t="s">
        <v>16</v>
      </c>
      <c r="F50" s="1155"/>
      <c r="G50" s="1155"/>
      <c r="H50" s="1155"/>
      <c r="I50" s="1155"/>
      <c r="J50" s="1156"/>
      <c r="K50" s="63">
        <v>72</v>
      </c>
      <c r="L50" s="64">
        <v>71</v>
      </c>
      <c r="M50" s="64">
        <v>66</v>
      </c>
      <c r="N50" s="64">
        <v>65</v>
      </c>
      <c r="O50" s="65">
        <v>66</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512</v>
      </c>
      <c r="L51" s="64" t="s">
        <v>512</v>
      </c>
      <c r="M51" s="64" t="s">
        <v>512</v>
      </c>
      <c r="N51" s="64" t="s">
        <v>512</v>
      </c>
      <c r="O51" s="65" t="s">
        <v>512</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423</v>
      </c>
      <c r="L52" s="64">
        <v>426</v>
      </c>
      <c r="M52" s="64">
        <v>418</v>
      </c>
      <c r="N52" s="64">
        <v>416</v>
      </c>
      <c r="O52" s="65">
        <v>435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225</v>
      </c>
      <c r="L53" s="69">
        <v>236</v>
      </c>
      <c r="M53" s="69">
        <v>236</v>
      </c>
      <c r="N53" s="69">
        <v>289</v>
      </c>
      <c r="O53" s="70">
        <v>312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l5n1gaOoM/qvrktzZjj5+mQSN8K6pBu6TuqQfe3kd4bUfBqzNORPlF/oxBLmLRf7mKUTHBdFALeBo1xsgPmYA==" saltValue="dd926uBRQk4q+E7awdyDQ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554</v>
      </c>
      <c r="J40" s="103" t="s">
        <v>555</v>
      </c>
      <c r="K40" s="103" t="s">
        <v>556</v>
      </c>
      <c r="L40" s="103" t="s">
        <v>557</v>
      </c>
      <c r="M40" s="104" t="s">
        <v>558</v>
      </c>
    </row>
    <row r="41" spans="2:13" ht="27.75" customHeight="1" x14ac:dyDescent="0.15">
      <c r="B41" s="1196" t="s">
        <v>31</v>
      </c>
      <c r="C41" s="1197"/>
      <c r="D41" s="105"/>
      <c r="E41" s="1198" t="s">
        <v>32</v>
      </c>
      <c r="F41" s="1198"/>
      <c r="G41" s="1198"/>
      <c r="H41" s="1199"/>
      <c r="I41" s="355">
        <v>5470</v>
      </c>
      <c r="J41" s="356">
        <v>5453</v>
      </c>
      <c r="K41" s="356">
        <v>5714</v>
      </c>
      <c r="L41" s="356">
        <v>6266</v>
      </c>
      <c r="M41" s="357">
        <v>6362</v>
      </c>
    </row>
    <row r="42" spans="2:13" ht="27.75" customHeight="1" x14ac:dyDescent="0.15">
      <c r="B42" s="1186"/>
      <c r="C42" s="1187"/>
      <c r="D42" s="106"/>
      <c r="E42" s="1190" t="s">
        <v>33</v>
      </c>
      <c r="F42" s="1190"/>
      <c r="G42" s="1190"/>
      <c r="H42" s="1191"/>
      <c r="I42" s="358">
        <v>664</v>
      </c>
      <c r="J42" s="359">
        <v>580</v>
      </c>
      <c r="K42" s="359">
        <v>538</v>
      </c>
      <c r="L42" s="359">
        <v>496</v>
      </c>
      <c r="M42" s="360">
        <v>811</v>
      </c>
    </row>
    <row r="43" spans="2:13" ht="27.75" customHeight="1" x14ac:dyDescent="0.15">
      <c r="B43" s="1186"/>
      <c r="C43" s="1187"/>
      <c r="D43" s="106"/>
      <c r="E43" s="1190" t="s">
        <v>34</v>
      </c>
      <c r="F43" s="1190"/>
      <c r="G43" s="1190"/>
      <c r="H43" s="1191"/>
      <c r="I43" s="358">
        <v>2863</v>
      </c>
      <c r="J43" s="359">
        <v>3062</v>
      </c>
      <c r="K43" s="359">
        <v>2743</v>
      </c>
      <c r="L43" s="359">
        <v>2890</v>
      </c>
      <c r="M43" s="360">
        <v>2833</v>
      </c>
    </row>
    <row r="44" spans="2:13" ht="27.75" customHeight="1" x14ac:dyDescent="0.15">
      <c r="B44" s="1186"/>
      <c r="C44" s="1187"/>
      <c r="D44" s="106"/>
      <c r="E44" s="1190" t="s">
        <v>35</v>
      </c>
      <c r="F44" s="1190"/>
      <c r="G44" s="1190"/>
      <c r="H44" s="1191"/>
      <c r="I44" s="358">
        <v>289</v>
      </c>
      <c r="J44" s="359">
        <v>322</v>
      </c>
      <c r="K44" s="359">
        <v>323</v>
      </c>
      <c r="L44" s="359">
        <v>326</v>
      </c>
      <c r="M44" s="360">
        <v>430</v>
      </c>
    </row>
    <row r="45" spans="2:13" ht="27.75" customHeight="1" x14ac:dyDescent="0.15">
      <c r="B45" s="1186"/>
      <c r="C45" s="1187"/>
      <c r="D45" s="106"/>
      <c r="E45" s="1190" t="s">
        <v>36</v>
      </c>
      <c r="F45" s="1190"/>
      <c r="G45" s="1190"/>
      <c r="H45" s="1191"/>
      <c r="I45" s="358">
        <v>396</v>
      </c>
      <c r="J45" s="359">
        <v>322</v>
      </c>
      <c r="K45" s="359">
        <v>396</v>
      </c>
      <c r="L45" s="359">
        <v>394</v>
      </c>
      <c r="M45" s="360">
        <v>403</v>
      </c>
    </row>
    <row r="46" spans="2:13" ht="27.75" customHeight="1" x14ac:dyDescent="0.15">
      <c r="B46" s="1186"/>
      <c r="C46" s="1187"/>
      <c r="D46" s="107"/>
      <c r="E46" s="1190" t="s">
        <v>37</v>
      </c>
      <c r="F46" s="1190"/>
      <c r="G46" s="1190"/>
      <c r="H46" s="1191"/>
      <c r="I46" s="358" t="s">
        <v>512</v>
      </c>
      <c r="J46" s="359" t="s">
        <v>512</v>
      </c>
      <c r="K46" s="359" t="s">
        <v>512</v>
      </c>
      <c r="L46" s="359" t="s">
        <v>512</v>
      </c>
      <c r="M46" s="360" t="s">
        <v>512</v>
      </c>
    </row>
    <row r="47" spans="2:13" ht="27.75" customHeight="1" x14ac:dyDescent="0.15">
      <c r="B47" s="1186"/>
      <c r="C47" s="1187"/>
      <c r="D47" s="108"/>
      <c r="E47" s="1200" t="s">
        <v>38</v>
      </c>
      <c r="F47" s="1201"/>
      <c r="G47" s="1201"/>
      <c r="H47" s="1202"/>
      <c r="I47" s="358" t="s">
        <v>512</v>
      </c>
      <c r="J47" s="359" t="s">
        <v>512</v>
      </c>
      <c r="K47" s="359" t="s">
        <v>512</v>
      </c>
      <c r="L47" s="359" t="s">
        <v>512</v>
      </c>
      <c r="M47" s="360" t="s">
        <v>512</v>
      </c>
    </row>
    <row r="48" spans="2:13" ht="27.75" customHeight="1" x14ac:dyDescent="0.15">
      <c r="B48" s="1186"/>
      <c r="C48" s="1187"/>
      <c r="D48" s="106"/>
      <c r="E48" s="1190" t="s">
        <v>39</v>
      </c>
      <c r="F48" s="1190"/>
      <c r="G48" s="1190"/>
      <c r="H48" s="1191"/>
      <c r="I48" s="358" t="s">
        <v>512</v>
      </c>
      <c r="J48" s="359" t="s">
        <v>512</v>
      </c>
      <c r="K48" s="359" t="s">
        <v>512</v>
      </c>
      <c r="L48" s="359" t="s">
        <v>512</v>
      </c>
      <c r="M48" s="360" t="s">
        <v>512</v>
      </c>
    </row>
    <row r="49" spans="2:13" ht="27.75" customHeight="1" x14ac:dyDescent="0.15">
      <c r="B49" s="1188"/>
      <c r="C49" s="1189"/>
      <c r="D49" s="106"/>
      <c r="E49" s="1190" t="s">
        <v>40</v>
      </c>
      <c r="F49" s="1190"/>
      <c r="G49" s="1190"/>
      <c r="H49" s="1191"/>
      <c r="I49" s="358" t="s">
        <v>512</v>
      </c>
      <c r="J49" s="359" t="s">
        <v>512</v>
      </c>
      <c r="K49" s="359" t="s">
        <v>512</v>
      </c>
      <c r="L49" s="359" t="s">
        <v>512</v>
      </c>
      <c r="M49" s="360" t="s">
        <v>512</v>
      </c>
    </row>
    <row r="50" spans="2:13" ht="27.75" customHeight="1" x14ac:dyDescent="0.15">
      <c r="B50" s="1184" t="s">
        <v>41</v>
      </c>
      <c r="C50" s="1185"/>
      <c r="D50" s="109"/>
      <c r="E50" s="1190" t="s">
        <v>42</v>
      </c>
      <c r="F50" s="1190"/>
      <c r="G50" s="1190"/>
      <c r="H50" s="1191"/>
      <c r="I50" s="358">
        <v>2697</v>
      </c>
      <c r="J50" s="359">
        <v>3366</v>
      </c>
      <c r="K50" s="359">
        <v>3221</v>
      </c>
      <c r="L50" s="359">
        <v>3290</v>
      </c>
      <c r="M50" s="360">
        <v>2905</v>
      </c>
    </row>
    <row r="51" spans="2:13" ht="27.75" customHeight="1" x14ac:dyDescent="0.15">
      <c r="B51" s="1186"/>
      <c r="C51" s="1187"/>
      <c r="D51" s="106"/>
      <c r="E51" s="1190" t="s">
        <v>43</v>
      </c>
      <c r="F51" s="1190"/>
      <c r="G51" s="1190"/>
      <c r="H51" s="1191"/>
      <c r="I51" s="358">
        <v>189</v>
      </c>
      <c r="J51" s="359">
        <v>236</v>
      </c>
      <c r="K51" s="359">
        <v>43</v>
      </c>
      <c r="L51" s="359">
        <v>39</v>
      </c>
      <c r="M51" s="360">
        <v>103</v>
      </c>
    </row>
    <row r="52" spans="2:13" ht="27.75" customHeight="1" x14ac:dyDescent="0.15">
      <c r="B52" s="1188"/>
      <c r="C52" s="1189"/>
      <c r="D52" s="106"/>
      <c r="E52" s="1190" t="s">
        <v>44</v>
      </c>
      <c r="F52" s="1190"/>
      <c r="G52" s="1190"/>
      <c r="H52" s="1191"/>
      <c r="I52" s="358">
        <v>5550</v>
      </c>
      <c r="J52" s="359">
        <v>5574</v>
      </c>
      <c r="K52" s="359">
        <v>5559</v>
      </c>
      <c r="L52" s="359">
        <v>5745</v>
      </c>
      <c r="M52" s="360">
        <v>5657</v>
      </c>
    </row>
    <row r="53" spans="2:13" ht="27.75" customHeight="1" thickBot="1" x14ac:dyDescent="0.2">
      <c r="B53" s="1192" t="s">
        <v>45</v>
      </c>
      <c r="C53" s="1193"/>
      <c r="D53" s="110"/>
      <c r="E53" s="1194" t="s">
        <v>46</v>
      </c>
      <c r="F53" s="1194"/>
      <c r="G53" s="1194"/>
      <c r="H53" s="1195"/>
      <c r="I53" s="361">
        <v>1244</v>
      </c>
      <c r="J53" s="362">
        <v>563</v>
      </c>
      <c r="K53" s="362">
        <v>891</v>
      </c>
      <c r="L53" s="362">
        <v>1298</v>
      </c>
      <c r="M53" s="363">
        <v>2174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jijX06gsBh+fx5P3OAvYs6dZW1baxJ5rpgCRTX02JenmL1chpClZbxG3zb2jpi+BFRSlpFR6j+YPmpzqp4M3rw==" saltValue="bF38mKUwh3/kwIO8q8uc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49</v>
      </c>
      <c r="D55" s="1211"/>
      <c r="E55" s="1212"/>
      <c r="F55" s="122">
        <v>1171</v>
      </c>
      <c r="G55" s="122">
        <v>1244</v>
      </c>
      <c r="H55" s="123">
        <v>1151</v>
      </c>
    </row>
    <row r="56" spans="2:8" ht="52.5" customHeight="1" x14ac:dyDescent="0.15">
      <c r="B56" s="124"/>
      <c r="C56" s="1213" t="s">
        <v>50</v>
      </c>
      <c r="D56" s="1213"/>
      <c r="E56" s="1214"/>
      <c r="F56" s="125">
        <v>11</v>
      </c>
      <c r="G56" s="125">
        <v>86</v>
      </c>
      <c r="H56" s="126">
        <v>96</v>
      </c>
    </row>
    <row r="57" spans="2:8" ht="53.25" customHeight="1" x14ac:dyDescent="0.15">
      <c r="B57" s="124"/>
      <c r="C57" s="1215" t="s">
        <v>51</v>
      </c>
      <c r="D57" s="1215"/>
      <c r="E57" s="1216"/>
      <c r="F57" s="127">
        <v>1668</v>
      </c>
      <c r="G57" s="127">
        <v>1549</v>
      </c>
      <c r="H57" s="128">
        <v>1427</v>
      </c>
    </row>
    <row r="58" spans="2:8" ht="45.75" customHeight="1" x14ac:dyDescent="0.15">
      <c r="B58" s="129"/>
      <c r="C58" s="1203" t="s">
        <v>587</v>
      </c>
      <c r="D58" s="1204"/>
      <c r="E58" s="1205"/>
      <c r="F58" s="130">
        <v>824</v>
      </c>
      <c r="G58" s="130">
        <v>713</v>
      </c>
      <c r="H58" s="131">
        <v>692</v>
      </c>
    </row>
    <row r="59" spans="2:8" ht="45.75" customHeight="1" x14ac:dyDescent="0.15">
      <c r="B59" s="129"/>
      <c r="C59" s="1203" t="s">
        <v>588</v>
      </c>
      <c r="D59" s="1204"/>
      <c r="E59" s="1205"/>
      <c r="F59" s="130">
        <v>148</v>
      </c>
      <c r="G59" s="130">
        <v>149</v>
      </c>
      <c r="H59" s="131">
        <v>151</v>
      </c>
    </row>
    <row r="60" spans="2:8" ht="45.75" customHeight="1" x14ac:dyDescent="0.15">
      <c r="B60" s="129"/>
      <c r="C60" s="1203" t="s">
        <v>589</v>
      </c>
      <c r="D60" s="1204"/>
      <c r="E60" s="1205"/>
      <c r="F60" s="130">
        <v>167</v>
      </c>
      <c r="G60" s="130">
        <v>128</v>
      </c>
      <c r="H60" s="131">
        <v>128</v>
      </c>
    </row>
    <row r="61" spans="2:8" ht="45.75" customHeight="1" x14ac:dyDescent="0.15">
      <c r="B61" s="129"/>
      <c r="C61" s="1203" t="s">
        <v>590</v>
      </c>
      <c r="D61" s="1204"/>
      <c r="E61" s="1205"/>
      <c r="F61" s="130">
        <v>89</v>
      </c>
      <c r="G61" s="130">
        <v>106</v>
      </c>
      <c r="H61" s="131">
        <v>106</v>
      </c>
    </row>
    <row r="62" spans="2:8" ht="45.75" customHeight="1" thickBot="1" x14ac:dyDescent="0.2">
      <c r="B62" s="132"/>
      <c r="C62" s="1206" t="s">
        <v>591</v>
      </c>
      <c r="D62" s="1207"/>
      <c r="E62" s="1208"/>
      <c r="F62" s="133">
        <v>52</v>
      </c>
      <c r="G62" s="133">
        <v>52</v>
      </c>
      <c r="H62" s="134">
        <v>72</v>
      </c>
    </row>
    <row r="63" spans="2:8" ht="52.5" customHeight="1" thickBot="1" x14ac:dyDescent="0.2">
      <c r="B63" s="135"/>
      <c r="C63" s="1209" t="s">
        <v>52</v>
      </c>
      <c r="D63" s="1209"/>
      <c r="E63" s="1210"/>
      <c r="F63" s="136">
        <v>2849</v>
      </c>
      <c r="G63" s="136">
        <v>2879</v>
      </c>
      <c r="H63" s="137">
        <v>2675</v>
      </c>
    </row>
    <row r="64" spans="2:8" x14ac:dyDescent="0.15"/>
  </sheetData>
  <sheetProtection algorithmName="SHA-512" hashValue="24E58E+VlK1AG2KS7kEvkFiPlF5bd08mOEBHnn0xqml4RMWXHHOGoOj6A5mGxr4Jaq+OiU1ICaqybs2abPC9aA==" saltValue="L/zYd+aOUGstZFekS89M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551</v>
      </c>
      <c r="G2" s="151"/>
      <c r="H2" s="152"/>
    </row>
    <row r="3" spans="1:8" x14ac:dyDescent="0.15">
      <c r="A3" s="148" t="s">
        <v>544</v>
      </c>
      <c r="B3" s="153"/>
      <c r="C3" s="154"/>
      <c r="D3" s="155">
        <v>47027</v>
      </c>
      <c r="E3" s="156"/>
      <c r="F3" s="157">
        <v>108252</v>
      </c>
      <c r="G3" s="158"/>
      <c r="H3" s="159"/>
    </row>
    <row r="4" spans="1:8" x14ac:dyDescent="0.15">
      <c r="A4" s="160"/>
      <c r="B4" s="161"/>
      <c r="C4" s="162"/>
      <c r="D4" s="163">
        <v>29456</v>
      </c>
      <c r="E4" s="164"/>
      <c r="F4" s="165">
        <v>50321</v>
      </c>
      <c r="G4" s="166"/>
      <c r="H4" s="167"/>
    </row>
    <row r="5" spans="1:8" x14ac:dyDescent="0.15">
      <c r="A5" s="148" t="s">
        <v>546</v>
      </c>
      <c r="B5" s="153"/>
      <c r="C5" s="154"/>
      <c r="D5" s="155">
        <v>35316</v>
      </c>
      <c r="E5" s="156"/>
      <c r="F5" s="157">
        <v>93492</v>
      </c>
      <c r="G5" s="158"/>
      <c r="H5" s="159"/>
    </row>
    <row r="6" spans="1:8" x14ac:dyDescent="0.15">
      <c r="A6" s="160"/>
      <c r="B6" s="161"/>
      <c r="C6" s="162"/>
      <c r="D6" s="163">
        <v>21325</v>
      </c>
      <c r="E6" s="164"/>
      <c r="F6" s="165">
        <v>53316</v>
      </c>
      <c r="G6" s="166"/>
      <c r="H6" s="167"/>
    </row>
    <row r="7" spans="1:8" x14ac:dyDescent="0.15">
      <c r="A7" s="148" t="s">
        <v>547</v>
      </c>
      <c r="B7" s="153"/>
      <c r="C7" s="154"/>
      <c r="D7" s="155">
        <v>62259</v>
      </c>
      <c r="E7" s="156"/>
      <c r="F7" s="157">
        <v>94796</v>
      </c>
      <c r="G7" s="158"/>
      <c r="H7" s="159"/>
    </row>
    <row r="8" spans="1:8" x14ac:dyDescent="0.15">
      <c r="A8" s="160"/>
      <c r="B8" s="161"/>
      <c r="C8" s="162"/>
      <c r="D8" s="163">
        <v>24410</v>
      </c>
      <c r="E8" s="164"/>
      <c r="F8" s="165">
        <v>55781</v>
      </c>
      <c r="G8" s="166"/>
      <c r="H8" s="167"/>
    </row>
    <row r="9" spans="1:8" x14ac:dyDescent="0.15">
      <c r="A9" s="148" t="s">
        <v>548</v>
      </c>
      <c r="B9" s="153"/>
      <c r="C9" s="154"/>
      <c r="D9" s="155">
        <v>107426</v>
      </c>
      <c r="E9" s="156"/>
      <c r="F9" s="157">
        <v>85942</v>
      </c>
      <c r="G9" s="158"/>
      <c r="H9" s="159"/>
    </row>
    <row r="10" spans="1:8" x14ac:dyDescent="0.15">
      <c r="A10" s="160"/>
      <c r="B10" s="161"/>
      <c r="C10" s="162"/>
      <c r="D10" s="163">
        <v>79274</v>
      </c>
      <c r="E10" s="164"/>
      <c r="F10" s="165">
        <v>48630</v>
      </c>
      <c r="G10" s="166"/>
      <c r="H10" s="167"/>
    </row>
    <row r="11" spans="1:8" x14ac:dyDescent="0.15">
      <c r="A11" s="148" t="s">
        <v>549</v>
      </c>
      <c r="B11" s="153"/>
      <c r="C11" s="154"/>
      <c r="D11" s="155">
        <v>105306</v>
      </c>
      <c r="E11" s="156"/>
      <c r="F11" s="157">
        <v>95007</v>
      </c>
      <c r="G11" s="158"/>
      <c r="H11" s="159"/>
    </row>
    <row r="12" spans="1:8" x14ac:dyDescent="0.15">
      <c r="A12" s="160"/>
      <c r="B12" s="161"/>
      <c r="C12" s="168"/>
      <c r="D12" s="163">
        <v>56529</v>
      </c>
      <c r="E12" s="164"/>
      <c r="F12" s="165">
        <v>48509</v>
      </c>
      <c r="G12" s="166"/>
      <c r="H12" s="167"/>
    </row>
    <row r="13" spans="1:8" x14ac:dyDescent="0.15">
      <c r="A13" s="148"/>
      <c r="B13" s="153"/>
      <c r="C13" s="169"/>
      <c r="D13" s="170">
        <v>71467</v>
      </c>
      <c r="E13" s="171"/>
      <c r="F13" s="172">
        <v>95498</v>
      </c>
      <c r="G13" s="173"/>
      <c r="H13" s="159"/>
    </row>
    <row r="14" spans="1:8" x14ac:dyDescent="0.15">
      <c r="A14" s="160"/>
      <c r="B14" s="161"/>
      <c r="C14" s="162"/>
      <c r="D14" s="163">
        <v>42199</v>
      </c>
      <c r="E14" s="164"/>
      <c r="F14" s="165">
        <v>51311</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2.57</v>
      </c>
      <c r="C19" s="174">
        <f>ROUND(VALUE(SUBSTITUTE(実質収支比率等に係る経年分析!G$48,"▲","-")),2)</f>
        <v>5.82</v>
      </c>
      <c r="D19" s="174">
        <f>ROUND(VALUE(SUBSTITUTE(実質収支比率等に係る経年分析!H$48,"▲","-")),2)</f>
        <v>5.43</v>
      </c>
      <c r="E19" s="174">
        <f>ROUND(VALUE(SUBSTITUTE(実質収支比率等に係る経年分析!I$48,"▲","-")),2)</f>
        <v>3.56</v>
      </c>
      <c r="F19" s="174">
        <f>ROUND(VALUE(SUBSTITUTE(実質収支比率等に係る経年分析!J$48,"▲","-")),2)</f>
        <v>3.96</v>
      </c>
    </row>
    <row r="20" spans="1:11" x14ac:dyDescent="0.15">
      <c r="A20" s="174" t="s">
        <v>56</v>
      </c>
      <c r="B20" s="174">
        <f>ROUND(VALUE(SUBSTITUTE(実質収支比率等に係る経年分析!F$47,"▲","-")),2)</f>
        <v>28.57</v>
      </c>
      <c r="C20" s="174">
        <f>ROUND(VALUE(SUBSTITUTE(実質収支比率等に係る経年分析!G$47,"▲","-")),2)</f>
        <v>46.99</v>
      </c>
      <c r="D20" s="174">
        <f>ROUND(VALUE(SUBSTITUTE(実質収支比率等に係る経年分析!H$47,"▲","-")),2)</f>
        <v>34.97</v>
      </c>
      <c r="E20" s="174">
        <f>ROUND(VALUE(SUBSTITUTE(実質収支比率等に係る経年分析!I$47,"▲","-")),2)</f>
        <v>34.78</v>
      </c>
      <c r="F20" s="174">
        <f>ROUND(VALUE(SUBSTITUTE(実質収支比率等に係る経年分析!J$47,"▲","-")),2)</f>
        <v>32.24</v>
      </c>
    </row>
    <row r="21" spans="1:11" x14ac:dyDescent="0.15">
      <c r="A21" s="174" t="s">
        <v>57</v>
      </c>
      <c r="B21" s="174">
        <f>IF(ISNUMBER(VALUE(SUBSTITUTE(実質収支比率等に係る経年分析!F$49,"▲","-"))),ROUND(VALUE(SUBSTITUTE(実質収支比率等に係る経年分析!F$49,"▲","-")),2),NA())</f>
        <v>3.71</v>
      </c>
      <c r="C21" s="174">
        <f>IF(ISNUMBER(VALUE(SUBSTITUTE(実質収支比率等に係る経年分析!G$49,"▲","-"))),ROUND(VALUE(SUBSTITUTE(実質収支比率等に係る経年分析!G$49,"▲","-")),2),NA())</f>
        <v>21.25</v>
      </c>
      <c r="D21" s="174">
        <f>IF(ISNUMBER(VALUE(SUBSTITUTE(実質収支比率等に係る経年分析!H$49,"▲","-"))),ROUND(VALUE(SUBSTITUTE(実質収支比率等に係る経年分析!H$49,"▲","-")),2),NA())</f>
        <v>-10.35</v>
      </c>
      <c r="E21" s="174">
        <f>IF(ISNUMBER(VALUE(SUBSTITUTE(実質収支比率等に係る経年分析!I$49,"▲","-"))),ROUND(VALUE(SUBSTITUTE(実質収支比率等に係る経年分析!I$49,"▲","-")),2),NA())</f>
        <v>0.52</v>
      </c>
      <c r="F21" s="174">
        <f>IF(ISNUMBER(VALUE(SUBSTITUTE(実質収支比率等に係る経年分析!J$49,"▲","-"))),ROUND(VALUE(SUBSTITUTE(実質収支比率等に係る経年分析!J$49,"▲","-")),2),NA())</f>
        <v>-2.19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鏡石駅東第１土地区画整理事業特別会計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4.47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4.3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3.48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0.38</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0.43</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2.5299999999999998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5.29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3.93</v>
      </c>
    </row>
    <row r="35" spans="1:16" x14ac:dyDescent="0.15">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18.72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19.73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22.01</v>
      </c>
    </row>
    <row r="36" spans="1:16" x14ac:dyDescent="0.15">
      <c r="A36" s="175" t="str">
        <f>IF(連結実質赤字比率に係る赤字・黒字の構成分析!C$34="",NA(),連結実質赤字比率に係る赤字・黒字の構成分析!C$34)</f>
        <v>工業団地事業特別会計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25.81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24.27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24.88</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423</v>
      </c>
      <c r="E42" s="176"/>
      <c r="F42" s="176"/>
      <c r="G42" s="176">
        <f>'実質公債費比率（分子）の構造'!L$52</f>
        <v>426</v>
      </c>
      <c r="H42" s="176"/>
      <c r="I42" s="176"/>
      <c r="J42" s="176">
        <f>'実質公債費比率（分子）の構造'!M$52</f>
        <v>418</v>
      </c>
      <c r="K42" s="176"/>
      <c r="L42" s="176"/>
      <c r="M42" s="176">
        <f>'実質公債費比率（分子）の構造'!N$52</f>
        <v>416</v>
      </c>
      <c r="N42" s="176"/>
      <c r="O42" s="176"/>
      <c r="P42" s="176">
        <f>'実質公債費比率（分子）の構造'!O$52</f>
        <v>435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72</v>
      </c>
      <c r="C44" s="176"/>
      <c r="D44" s="176"/>
      <c r="E44" s="176">
        <f>'実質公債費比率（分子）の構造'!L$50</f>
        <v>71</v>
      </c>
      <c r="F44" s="176"/>
      <c r="G44" s="176"/>
      <c r="H44" s="176">
        <f>'実質公債費比率（分子）の構造'!M$50</f>
        <v>66</v>
      </c>
      <c r="I44" s="176"/>
      <c r="J44" s="176"/>
      <c r="K44" s="176">
        <f>'実質公債費比率（分子）の構造'!N$50</f>
        <v>65</v>
      </c>
      <c r="L44" s="176"/>
      <c r="M44" s="176"/>
      <c r="N44" s="176">
        <f>'実質公債費比率（分子）の構造'!O$50</f>
        <v>66</v>
      </c>
      <c r="O44" s="176"/>
      <c r="P44" s="176"/>
    </row>
    <row r="45" spans="1:16" x14ac:dyDescent="0.15">
      <c r="A45" s="176" t="s">
        <v>67</v>
      </c>
      <c r="B45" s="176">
        <f>'実質公債費比率（分子）の構造'!K$49</f>
        <v>5</v>
      </c>
      <c r="C45" s="176"/>
      <c r="D45" s="176"/>
      <c r="E45" s="176">
        <f>'実質公債費比率（分子）の構造'!L$49</f>
        <v>9</v>
      </c>
      <c r="F45" s="176"/>
      <c r="G45" s="176"/>
      <c r="H45" s="176">
        <f>'実質公債費比率（分子）の構造'!M$49</f>
        <v>11</v>
      </c>
      <c r="I45" s="176"/>
      <c r="J45" s="176"/>
      <c r="K45" s="176">
        <f>'実質公債費比率（分子）の構造'!N$49</f>
        <v>16</v>
      </c>
      <c r="L45" s="176"/>
      <c r="M45" s="176"/>
      <c r="N45" s="176">
        <f>'実質公債費比率（分子）の構造'!O$49</f>
        <v>22</v>
      </c>
      <c r="O45" s="176"/>
      <c r="P45" s="176"/>
    </row>
    <row r="46" spans="1:16" x14ac:dyDescent="0.15">
      <c r="A46" s="176" t="s">
        <v>68</v>
      </c>
      <c r="B46" s="176">
        <f>'実質公債費比率（分子）の構造'!K$48</f>
        <v>166</v>
      </c>
      <c r="C46" s="176"/>
      <c r="D46" s="176"/>
      <c r="E46" s="176">
        <f>'実質公債費比率（分子）の構造'!L$48</f>
        <v>176</v>
      </c>
      <c r="F46" s="176"/>
      <c r="G46" s="176"/>
      <c r="H46" s="176">
        <f>'実質公債費比率（分子）の構造'!M$48</f>
        <v>171</v>
      </c>
      <c r="I46" s="176"/>
      <c r="J46" s="176"/>
      <c r="K46" s="176">
        <f>'実質公債費比率（分子）の構造'!N$48</f>
        <v>192</v>
      </c>
      <c r="L46" s="176"/>
      <c r="M46" s="176"/>
      <c r="N46" s="176">
        <f>'実質公債費比率（分子）の構造'!O$48</f>
        <v>197</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405</v>
      </c>
      <c r="C49" s="176"/>
      <c r="D49" s="176"/>
      <c r="E49" s="176">
        <f>'実質公債費比率（分子）の構造'!L$45</f>
        <v>406</v>
      </c>
      <c r="F49" s="176"/>
      <c r="G49" s="176"/>
      <c r="H49" s="176">
        <f>'実質公債費比率（分子）の構造'!M$45</f>
        <v>406</v>
      </c>
      <c r="I49" s="176"/>
      <c r="J49" s="176"/>
      <c r="K49" s="176">
        <f>'実質公債費比率（分子）の構造'!N$45</f>
        <v>432</v>
      </c>
      <c r="L49" s="176"/>
      <c r="M49" s="176"/>
      <c r="N49" s="176">
        <f>'実質公債費比率（分子）の構造'!O$45</f>
        <v>462</v>
      </c>
      <c r="O49" s="176"/>
      <c r="P49" s="176"/>
    </row>
    <row r="50" spans="1:16" x14ac:dyDescent="0.15">
      <c r="A50" s="176" t="s">
        <v>72</v>
      </c>
      <c r="B50" s="176" t="e">
        <f>NA()</f>
        <v>#N/A</v>
      </c>
      <c r="C50" s="176">
        <f>IF(ISNUMBER('実質公債費比率（分子）の構造'!K$53),'実質公債費比率（分子）の構造'!K$53,NA())</f>
        <v>225</v>
      </c>
      <c r="D50" s="176" t="e">
        <f>NA()</f>
        <v>#N/A</v>
      </c>
      <c r="E50" s="176" t="e">
        <f>NA()</f>
        <v>#N/A</v>
      </c>
      <c r="F50" s="176">
        <f>IF(ISNUMBER('実質公債費比率（分子）の構造'!L$53),'実質公債費比率（分子）の構造'!L$53,NA())</f>
        <v>236</v>
      </c>
      <c r="G50" s="176" t="e">
        <f>NA()</f>
        <v>#N/A</v>
      </c>
      <c r="H50" s="176" t="e">
        <f>NA()</f>
        <v>#N/A</v>
      </c>
      <c r="I50" s="176">
        <f>IF(ISNUMBER('実質公債費比率（分子）の構造'!M$53),'実質公債費比率（分子）の構造'!M$53,NA())</f>
        <v>236</v>
      </c>
      <c r="J50" s="176" t="e">
        <f>NA()</f>
        <v>#N/A</v>
      </c>
      <c r="K50" s="176" t="e">
        <f>NA()</f>
        <v>#N/A</v>
      </c>
      <c r="L50" s="176">
        <f>IF(ISNUMBER('実質公債費比率（分子）の構造'!N$53),'実質公債費比率（分子）の構造'!N$53,NA())</f>
        <v>289</v>
      </c>
      <c r="M50" s="176" t="e">
        <f>NA()</f>
        <v>#N/A</v>
      </c>
      <c r="N50" s="176" t="e">
        <f>NA()</f>
        <v>#N/A</v>
      </c>
      <c r="O50" s="176">
        <f>IF(ISNUMBER('実質公債費比率（分子）の構造'!O$53),'実質公債費比率（分子）の構造'!O$53,NA())</f>
        <v>312</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5550</v>
      </c>
      <c r="E56" s="175"/>
      <c r="F56" s="175"/>
      <c r="G56" s="175">
        <f>'将来負担比率（分子）の構造'!J$52</f>
        <v>5574</v>
      </c>
      <c r="H56" s="175"/>
      <c r="I56" s="175"/>
      <c r="J56" s="175">
        <f>'将来負担比率（分子）の構造'!K$52</f>
        <v>5559</v>
      </c>
      <c r="K56" s="175"/>
      <c r="L56" s="175"/>
      <c r="M56" s="175">
        <f>'将来負担比率（分子）の構造'!L$52</f>
        <v>5745</v>
      </c>
      <c r="N56" s="175"/>
      <c r="O56" s="175"/>
      <c r="P56" s="175">
        <f>'将来負担比率（分子）の構造'!M$52</f>
        <v>5657</v>
      </c>
    </row>
    <row r="57" spans="1:16" x14ac:dyDescent="0.15">
      <c r="A57" s="175" t="s">
        <v>43</v>
      </c>
      <c r="B57" s="175"/>
      <c r="C57" s="175"/>
      <c r="D57" s="175">
        <f>'将来負担比率（分子）の構造'!I$51</f>
        <v>189</v>
      </c>
      <c r="E57" s="175"/>
      <c r="F57" s="175"/>
      <c r="G57" s="175">
        <f>'将来負担比率（分子）の構造'!J$51</f>
        <v>236</v>
      </c>
      <c r="H57" s="175"/>
      <c r="I57" s="175"/>
      <c r="J57" s="175">
        <f>'将来負担比率（分子）の構造'!K$51</f>
        <v>43</v>
      </c>
      <c r="K57" s="175"/>
      <c r="L57" s="175"/>
      <c r="M57" s="175">
        <f>'将来負担比率（分子）の構造'!L$51</f>
        <v>39</v>
      </c>
      <c r="N57" s="175"/>
      <c r="O57" s="175"/>
      <c r="P57" s="175">
        <f>'将来負担比率（分子）の構造'!M$51</f>
        <v>103</v>
      </c>
    </row>
    <row r="58" spans="1:16" x14ac:dyDescent="0.15">
      <c r="A58" s="175" t="s">
        <v>42</v>
      </c>
      <c r="B58" s="175"/>
      <c r="C58" s="175"/>
      <c r="D58" s="175">
        <f>'将来負担比率（分子）の構造'!I$50</f>
        <v>2697</v>
      </c>
      <c r="E58" s="175"/>
      <c r="F58" s="175"/>
      <c r="G58" s="175">
        <f>'将来負担比率（分子）の構造'!J$50</f>
        <v>3366</v>
      </c>
      <c r="H58" s="175"/>
      <c r="I58" s="175"/>
      <c r="J58" s="175">
        <f>'将来負担比率（分子）の構造'!K$50</f>
        <v>3221</v>
      </c>
      <c r="K58" s="175"/>
      <c r="L58" s="175"/>
      <c r="M58" s="175">
        <f>'将来負担比率（分子）の構造'!L$50</f>
        <v>3290</v>
      </c>
      <c r="N58" s="175"/>
      <c r="O58" s="175"/>
      <c r="P58" s="175">
        <f>'将来負担比率（分子）の構造'!M$50</f>
        <v>2905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396</v>
      </c>
      <c r="C62" s="175"/>
      <c r="D62" s="175"/>
      <c r="E62" s="175">
        <f>'将来負担比率（分子）の構造'!J$45</f>
        <v>322</v>
      </c>
      <c r="F62" s="175"/>
      <c r="G62" s="175"/>
      <c r="H62" s="175">
        <f>'将来負担比率（分子）の構造'!K$45</f>
        <v>396</v>
      </c>
      <c r="I62" s="175"/>
      <c r="J62" s="175"/>
      <c r="K62" s="175">
        <f>'将来負担比率（分子）の構造'!L$45</f>
        <v>394</v>
      </c>
      <c r="L62" s="175"/>
      <c r="M62" s="175"/>
      <c r="N62" s="175">
        <f>'将来負担比率（分子）の構造'!M$45</f>
        <v>403</v>
      </c>
      <c r="O62" s="175"/>
      <c r="P62" s="175"/>
    </row>
    <row r="63" spans="1:16" x14ac:dyDescent="0.15">
      <c r="A63" s="175" t="s">
        <v>35</v>
      </c>
      <c r="B63" s="175">
        <f>'将来負担比率（分子）の構造'!I$44</f>
        <v>289</v>
      </c>
      <c r="C63" s="175"/>
      <c r="D63" s="175"/>
      <c r="E63" s="175">
        <f>'将来負担比率（分子）の構造'!J$44</f>
        <v>322</v>
      </c>
      <c r="F63" s="175"/>
      <c r="G63" s="175"/>
      <c r="H63" s="175">
        <f>'将来負担比率（分子）の構造'!K$44</f>
        <v>323</v>
      </c>
      <c r="I63" s="175"/>
      <c r="J63" s="175"/>
      <c r="K63" s="175">
        <f>'将来負担比率（分子）の構造'!L$44</f>
        <v>326</v>
      </c>
      <c r="L63" s="175"/>
      <c r="M63" s="175"/>
      <c r="N63" s="175">
        <f>'将来負担比率（分子）の構造'!M$44</f>
        <v>430</v>
      </c>
      <c r="O63" s="175"/>
      <c r="P63" s="175"/>
    </row>
    <row r="64" spans="1:16" x14ac:dyDescent="0.15">
      <c r="A64" s="175" t="s">
        <v>34</v>
      </c>
      <c r="B64" s="175">
        <f>'将来負担比率（分子）の構造'!I$43</f>
        <v>2863</v>
      </c>
      <c r="C64" s="175"/>
      <c r="D64" s="175"/>
      <c r="E64" s="175">
        <f>'将来負担比率（分子）の構造'!J$43</f>
        <v>3062</v>
      </c>
      <c r="F64" s="175"/>
      <c r="G64" s="175"/>
      <c r="H64" s="175">
        <f>'将来負担比率（分子）の構造'!K$43</f>
        <v>2743</v>
      </c>
      <c r="I64" s="175"/>
      <c r="J64" s="175"/>
      <c r="K64" s="175">
        <f>'将来負担比率（分子）の構造'!L$43</f>
        <v>2890</v>
      </c>
      <c r="L64" s="175"/>
      <c r="M64" s="175"/>
      <c r="N64" s="175">
        <f>'将来負担比率（分子）の構造'!M$43</f>
        <v>2833</v>
      </c>
      <c r="O64" s="175"/>
      <c r="P64" s="175"/>
    </row>
    <row r="65" spans="1:16" x14ac:dyDescent="0.15">
      <c r="A65" s="175" t="s">
        <v>33</v>
      </c>
      <c r="B65" s="175">
        <f>'将来負担比率（分子）の構造'!I$42</f>
        <v>664</v>
      </c>
      <c r="C65" s="175"/>
      <c r="D65" s="175"/>
      <c r="E65" s="175">
        <f>'将来負担比率（分子）の構造'!J$42</f>
        <v>580</v>
      </c>
      <c r="F65" s="175"/>
      <c r="G65" s="175"/>
      <c r="H65" s="175">
        <f>'将来負担比率（分子）の構造'!K$42</f>
        <v>538</v>
      </c>
      <c r="I65" s="175"/>
      <c r="J65" s="175"/>
      <c r="K65" s="175">
        <f>'将来負担比率（分子）の構造'!L$42</f>
        <v>496</v>
      </c>
      <c r="L65" s="175"/>
      <c r="M65" s="175"/>
      <c r="N65" s="175">
        <f>'将来負担比率（分子）の構造'!M$42</f>
        <v>811</v>
      </c>
      <c r="O65" s="175"/>
      <c r="P65" s="175"/>
    </row>
    <row r="66" spans="1:16" x14ac:dyDescent="0.15">
      <c r="A66" s="175" t="s">
        <v>32</v>
      </c>
      <c r="B66" s="175">
        <f>'将来負担比率（分子）の構造'!I$41</f>
        <v>5470</v>
      </c>
      <c r="C66" s="175"/>
      <c r="D66" s="175"/>
      <c r="E66" s="175">
        <f>'将来負担比率（分子）の構造'!J$41</f>
        <v>5453</v>
      </c>
      <c r="F66" s="175"/>
      <c r="G66" s="175"/>
      <c r="H66" s="175">
        <f>'将来負担比率（分子）の構造'!K$41</f>
        <v>5714</v>
      </c>
      <c r="I66" s="175"/>
      <c r="J66" s="175"/>
      <c r="K66" s="175">
        <f>'将来負担比率（分子）の構造'!L$41</f>
        <v>6266</v>
      </c>
      <c r="L66" s="175"/>
      <c r="M66" s="175"/>
      <c r="N66" s="175">
        <f>'将来負担比率（分子）の構造'!M$41</f>
        <v>6362</v>
      </c>
      <c r="O66" s="175"/>
      <c r="P66" s="175"/>
    </row>
    <row r="67" spans="1:16" x14ac:dyDescent="0.15">
      <c r="A67" s="175" t="s">
        <v>76</v>
      </c>
      <c r="B67" s="175" t="e">
        <f>NA()</f>
        <v>#N/A</v>
      </c>
      <c r="C67" s="175">
        <f>IF(ISNUMBER('将来負担比率（分子）の構造'!I$53), IF('将来負担比率（分子）の構造'!I$53 &lt; 0, 0, '将来負担比率（分子）の構造'!I$53), NA())</f>
        <v>1244</v>
      </c>
      <c r="D67" s="175" t="e">
        <f>NA()</f>
        <v>#N/A</v>
      </c>
      <c r="E67" s="175" t="e">
        <f>NA()</f>
        <v>#N/A</v>
      </c>
      <c r="F67" s="175">
        <f>IF(ISNUMBER('将来負担比率（分子）の構造'!J$53), IF('将来負担比率（分子）の構造'!J$53 &lt; 0, 0, '将来負担比率（分子）の構造'!J$53), NA())</f>
        <v>563</v>
      </c>
      <c r="G67" s="175" t="e">
        <f>NA()</f>
        <v>#N/A</v>
      </c>
      <c r="H67" s="175" t="e">
        <f>NA()</f>
        <v>#N/A</v>
      </c>
      <c r="I67" s="175">
        <f>IF(ISNUMBER('将来負担比率（分子）の構造'!K$53), IF('将来負担比率（分子）の構造'!K$53 &lt; 0, 0, '将来負担比率（分子）の構造'!K$53), NA())</f>
        <v>891</v>
      </c>
      <c r="J67" s="175" t="e">
        <f>NA()</f>
        <v>#N/A</v>
      </c>
      <c r="K67" s="175" t="e">
        <f>NA()</f>
        <v>#N/A</v>
      </c>
      <c r="L67" s="175">
        <f>IF(ISNUMBER('将来負担比率（分子）の構造'!L$53), IF('将来負担比率（分子）の構造'!L$53 &lt; 0, 0, '将来負担比率（分子）の構造'!L$53), NA())</f>
        <v>1298</v>
      </c>
      <c r="M67" s="175" t="e">
        <f>NA()</f>
        <v>#N/A</v>
      </c>
      <c r="N67" s="175" t="e">
        <f>NA()</f>
        <v>#N/A</v>
      </c>
      <c r="O67" s="175">
        <f>IF(ISNUMBER('将来負担比率（分子）の構造'!M$53), IF('将来負担比率（分子）の構造'!M$53 &lt; 0, 0, '将来負担比率（分子）の構造'!M$53), NA())</f>
        <v>2174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1171</v>
      </c>
      <c r="C72" s="179">
        <f>基金残高に係る経年分析!G55</f>
        <v>1244</v>
      </c>
      <c r="D72" s="179">
        <f>基金残高に係る経年分析!H55</f>
        <v>1151</v>
      </c>
    </row>
    <row r="73" spans="1:16" x14ac:dyDescent="0.15">
      <c r="A73" s="178" t="s">
        <v>79</v>
      </c>
      <c r="B73" s="179">
        <f>基金残高に係る経年分析!F56</f>
        <v>11</v>
      </c>
      <c r="C73" s="179">
        <f>基金残高に係る経年分析!G56</f>
        <v>86</v>
      </c>
      <c r="D73" s="179">
        <f>基金残高に係る経年分析!H56</f>
        <v>96</v>
      </c>
    </row>
    <row r="74" spans="1:16" x14ac:dyDescent="0.15">
      <c r="A74" s="178" t="s">
        <v>80</v>
      </c>
      <c r="B74" s="179">
        <f>基金残高に係る経年分析!F57</f>
        <v>1668</v>
      </c>
      <c r="C74" s="179">
        <f>基金残高に係る経年分析!G57</f>
        <v>1549</v>
      </c>
      <c r="D74" s="179">
        <f>基金残高に係る経年分析!H57</f>
        <v>1427</v>
      </c>
    </row>
  </sheetData>
  <sheetProtection algorithmName="SHA-512" hashValue="lLc98aiTXtR4wNt+SS0guDPAb+DSjTjHcaikEXYcBzWlq9cJLeH89aynssh6s1HtPRiluWrtjMNWZGZ25cvZ7g==" saltValue="7uKZunQBtOHVbILaaBYl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1689636</v>
      </c>
      <c r="S5" s="677"/>
      <c r="T5" s="677"/>
      <c r="U5" s="677"/>
      <c r="V5" s="677"/>
      <c r="W5" s="677"/>
      <c r="X5" s="677"/>
      <c r="Y5" s="702"/>
      <c r="Z5" s="715">
        <v>24</v>
      </c>
      <c r="AA5" s="715"/>
      <c r="AB5" s="715"/>
      <c r="AC5" s="715"/>
      <c r="AD5" s="716">
        <v>1689636</v>
      </c>
      <c r="AE5" s="716"/>
      <c r="AF5" s="716"/>
      <c r="AG5" s="716"/>
      <c r="AH5" s="716"/>
      <c r="AI5" s="716"/>
      <c r="AJ5" s="716"/>
      <c r="AK5" s="716"/>
      <c r="AL5" s="703">
        <v>48.5</v>
      </c>
      <c r="AM5" s="685"/>
      <c r="AN5" s="685"/>
      <c r="AO5" s="704"/>
      <c r="AP5" s="679" t="s">
        <v>230</v>
      </c>
      <c r="AQ5" s="680"/>
      <c r="AR5" s="680"/>
      <c r="AS5" s="680"/>
      <c r="AT5" s="680"/>
      <c r="AU5" s="680"/>
      <c r="AV5" s="680"/>
      <c r="AW5" s="680"/>
      <c r="AX5" s="680"/>
      <c r="AY5" s="680"/>
      <c r="AZ5" s="680"/>
      <c r="BA5" s="680"/>
      <c r="BB5" s="680"/>
      <c r="BC5" s="680"/>
      <c r="BD5" s="680"/>
      <c r="BE5" s="680"/>
      <c r="BF5" s="681"/>
      <c r="BG5" s="621">
        <v>1689593</v>
      </c>
      <c r="BH5" s="622"/>
      <c r="BI5" s="622"/>
      <c r="BJ5" s="622"/>
      <c r="BK5" s="622"/>
      <c r="BL5" s="622"/>
      <c r="BM5" s="622"/>
      <c r="BN5" s="623"/>
      <c r="BO5" s="659">
        <v>100</v>
      </c>
      <c r="BP5" s="659"/>
      <c r="BQ5" s="659"/>
      <c r="BR5" s="659"/>
      <c r="BS5" s="660" t="s">
        <v>129</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15">
      <c r="B6" s="618" t="s">
        <v>234</v>
      </c>
      <c r="C6" s="619"/>
      <c r="D6" s="619"/>
      <c r="E6" s="619"/>
      <c r="F6" s="619"/>
      <c r="G6" s="619"/>
      <c r="H6" s="619"/>
      <c r="I6" s="619"/>
      <c r="J6" s="619"/>
      <c r="K6" s="619"/>
      <c r="L6" s="619"/>
      <c r="M6" s="619"/>
      <c r="N6" s="619"/>
      <c r="O6" s="619"/>
      <c r="P6" s="619"/>
      <c r="Q6" s="620"/>
      <c r="R6" s="621">
        <v>73300</v>
      </c>
      <c r="S6" s="622"/>
      <c r="T6" s="622"/>
      <c r="U6" s="622"/>
      <c r="V6" s="622"/>
      <c r="W6" s="622"/>
      <c r="X6" s="622"/>
      <c r="Y6" s="623"/>
      <c r="Z6" s="659">
        <v>1</v>
      </c>
      <c r="AA6" s="659"/>
      <c r="AB6" s="659"/>
      <c r="AC6" s="659"/>
      <c r="AD6" s="660">
        <v>73300</v>
      </c>
      <c r="AE6" s="660"/>
      <c r="AF6" s="660"/>
      <c r="AG6" s="660"/>
      <c r="AH6" s="660"/>
      <c r="AI6" s="660"/>
      <c r="AJ6" s="660"/>
      <c r="AK6" s="660"/>
      <c r="AL6" s="624">
        <v>2.1</v>
      </c>
      <c r="AM6" s="625"/>
      <c r="AN6" s="625"/>
      <c r="AO6" s="661"/>
      <c r="AP6" s="618" t="s">
        <v>235</v>
      </c>
      <c r="AQ6" s="619"/>
      <c r="AR6" s="619"/>
      <c r="AS6" s="619"/>
      <c r="AT6" s="619"/>
      <c r="AU6" s="619"/>
      <c r="AV6" s="619"/>
      <c r="AW6" s="619"/>
      <c r="AX6" s="619"/>
      <c r="AY6" s="619"/>
      <c r="AZ6" s="619"/>
      <c r="BA6" s="619"/>
      <c r="BB6" s="619"/>
      <c r="BC6" s="619"/>
      <c r="BD6" s="619"/>
      <c r="BE6" s="619"/>
      <c r="BF6" s="620"/>
      <c r="BG6" s="621">
        <v>1689593</v>
      </c>
      <c r="BH6" s="622"/>
      <c r="BI6" s="622"/>
      <c r="BJ6" s="622"/>
      <c r="BK6" s="622"/>
      <c r="BL6" s="622"/>
      <c r="BM6" s="622"/>
      <c r="BN6" s="623"/>
      <c r="BO6" s="659">
        <v>100</v>
      </c>
      <c r="BP6" s="659"/>
      <c r="BQ6" s="659"/>
      <c r="BR6" s="659"/>
      <c r="BS6" s="660" t="s">
        <v>236</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71129</v>
      </c>
      <c r="CS6" s="622"/>
      <c r="CT6" s="622"/>
      <c r="CU6" s="622"/>
      <c r="CV6" s="622"/>
      <c r="CW6" s="622"/>
      <c r="CX6" s="622"/>
      <c r="CY6" s="623"/>
      <c r="CZ6" s="703">
        <v>1.1000000000000001</v>
      </c>
      <c r="DA6" s="685"/>
      <c r="DB6" s="685"/>
      <c r="DC6" s="705"/>
      <c r="DD6" s="627" t="s">
        <v>129</v>
      </c>
      <c r="DE6" s="622"/>
      <c r="DF6" s="622"/>
      <c r="DG6" s="622"/>
      <c r="DH6" s="622"/>
      <c r="DI6" s="622"/>
      <c r="DJ6" s="622"/>
      <c r="DK6" s="622"/>
      <c r="DL6" s="622"/>
      <c r="DM6" s="622"/>
      <c r="DN6" s="622"/>
      <c r="DO6" s="622"/>
      <c r="DP6" s="623"/>
      <c r="DQ6" s="627">
        <v>71129</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492</v>
      </c>
      <c r="S7" s="622"/>
      <c r="T7" s="622"/>
      <c r="U7" s="622"/>
      <c r="V7" s="622"/>
      <c r="W7" s="622"/>
      <c r="X7" s="622"/>
      <c r="Y7" s="623"/>
      <c r="Z7" s="659">
        <v>0</v>
      </c>
      <c r="AA7" s="659"/>
      <c r="AB7" s="659"/>
      <c r="AC7" s="659"/>
      <c r="AD7" s="660">
        <v>492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649849</v>
      </c>
      <c r="BH7" s="622"/>
      <c r="BI7" s="622"/>
      <c r="BJ7" s="622"/>
      <c r="BK7" s="622"/>
      <c r="BL7" s="622"/>
      <c r="BM7" s="622"/>
      <c r="BN7" s="623"/>
      <c r="BO7" s="659">
        <v>38.5</v>
      </c>
      <c r="BP7" s="659"/>
      <c r="BQ7" s="659"/>
      <c r="BR7" s="659"/>
      <c r="BS7" s="660" t="s">
        <v>236</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814612</v>
      </c>
      <c r="CS7" s="622"/>
      <c r="CT7" s="622"/>
      <c r="CU7" s="622"/>
      <c r="CV7" s="622"/>
      <c r="CW7" s="622"/>
      <c r="CX7" s="622"/>
      <c r="CY7" s="623"/>
      <c r="CZ7" s="659">
        <v>12.1</v>
      </c>
      <c r="DA7" s="659"/>
      <c r="DB7" s="659"/>
      <c r="DC7" s="659"/>
      <c r="DD7" s="627">
        <v>31286</v>
      </c>
      <c r="DE7" s="622"/>
      <c r="DF7" s="622"/>
      <c r="DG7" s="622"/>
      <c r="DH7" s="622"/>
      <c r="DI7" s="622"/>
      <c r="DJ7" s="622"/>
      <c r="DK7" s="622"/>
      <c r="DL7" s="622"/>
      <c r="DM7" s="622"/>
      <c r="DN7" s="622"/>
      <c r="DO7" s="622"/>
      <c r="DP7" s="623"/>
      <c r="DQ7" s="627">
        <v>682149</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4872</v>
      </c>
      <c r="S8" s="622"/>
      <c r="T8" s="622"/>
      <c r="U8" s="622"/>
      <c r="V8" s="622"/>
      <c r="W8" s="622"/>
      <c r="X8" s="622"/>
      <c r="Y8" s="623"/>
      <c r="Z8" s="659">
        <v>0.1</v>
      </c>
      <c r="AA8" s="659"/>
      <c r="AB8" s="659"/>
      <c r="AC8" s="659"/>
      <c r="AD8" s="660">
        <v>4872</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22344</v>
      </c>
      <c r="BH8" s="622"/>
      <c r="BI8" s="622"/>
      <c r="BJ8" s="622"/>
      <c r="BK8" s="622"/>
      <c r="BL8" s="622"/>
      <c r="BM8" s="622"/>
      <c r="BN8" s="623"/>
      <c r="BO8" s="659">
        <v>1.3</v>
      </c>
      <c r="BP8" s="659"/>
      <c r="BQ8" s="659"/>
      <c r="BR8" s="659"/>
      <c r="BS8" s="660" t="s">
        <v>129</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2201417</v>
      </c>
      <c r="CS8" s="622"/>
      <c r="CT8" s="622"/>
      <c r="CU8" s="622"/>
      <c r="CV8" s="622"/>
      <c r="CW8" s="622"/>
      <c r="CX8" s="622"/>
      <c r="CY8" s="623"/>
      <c r="CZ8" s="659">
        <v>32.799999999999997</v>
      </c>
      <c r="DA8" s="659"/>
      <c r="DB8" s="659"/>
      <c r="DC8" s="659"/>
      <c r="DD8" s="627">
        <v>274525</v>
      </c>
      <c r="DE8" s="622"/>
      <c r="DF8" s="622"/>
      <c r="DG8" s="622"/>
      <c r="DH8" s="622"/>
      <c r="DI8" s="622"/>
      <c r="DJ8" s="622"/>
      <c r="DK8" s="622"/>
      <c r="DL8" s="622"/>
      <c r="DM8" s="622"/>
      <c r="DN8" s="622"/>
      <c r="DO8" s="622"/>
      <c r="DP8" s="623"/>
      <c r="DQ8" s="627">
        <v>1006329</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3421</v>
      </c>
      <c r="S9" s="622"/>
      <c r="T9" s="622"/>
      <c r="U9" s="622"/>
      <c r="V9" s="622"/>
      <c r="W9" s="622"/>
      <c r="X9" s="622"/>
      <c r="Y9" s="623"/>
      <c r="Z9" s="659">
        <v>0</v>
      </c>
      <c r="AA9" s="659"/>
      <c r="AB9" s="659"/>
      <c r="AC9" s="659"/>
      <c r="AD9" s="660">
        <v>3421</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518445</v>
      </c>
      <c r="BH9" s="622"/>
      <c r="BI9" s="622"/>
      <c r="BJ9" s="622"/>
      <c r="BK9" s="622"/>
      <c r="BL9" s="622"/>
      <c r="BM9" s="622"/>
      <c r="BN9" s="623"/>
      <c r="BO9" s="659">
        <v>30.7</v>
      </c>
      <c r="BP9" s="659"/>
      <c r="BQ9" s="659"/>
      <c r="BR9" s="659"/>
      <c r="BS9" s="660" t="s">
        <v>236</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487007</v>
      </c>
      <c r="CS9" s="622"/>
      <c r="CT9" s="622"/>
      <c r="CU9" s="622"/>
      <c r="CV9" s="622"/>
      <c r="CW9" s="622"/>
      <c r="CX9" s="622"/>
      <c r="CY9" s="623"/>
      <c r="CZ9" s="659">
        <v>7.3</v>
      </c>
      <c r="DA9" s="659"/>
      <c r="DB9" s="659"/>
      <c r="DC9" s="659"/>
      <c r="DD9" s="627">
        <v>694</v>
      </c>
      <c r="DE9" s="622"/>
      <c r="DF9" s="622"/>
      <c r="DG9" s="622"/>
      <c r="DH9" s="622"/>
      <c r="DI9" s="622"/>
      <c r="DJ9" s="622"/>
      <c r="DK9" s="622"/>
      <c r="DL9" s="622"/>
      <c r="DM9" s="622"/>
      <c r="DN9" s="622"/>
      <c r="DO9" s="622"/>
      <c r="DP9" s="623"/>
      <c r="DQ9" s="627">
        <v>396740</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236</v>
      </c>
      <c r="S10" s="622"/>
      <c r="T10" s="622"/>
      <c r="U10" s="622"/>
      <c r="V10" s="622"/>
      <c r="W10" s="622"/>
      <c r="X10" s="622"/>
      <c r="Y10" s="623"/>
      <c r="Z10" s="659" t="s">
        <v>129</v>
      </c>
      <c r="AA10" s="659"/>
      <c r="AB10" s="659"/>
      <c r="AC10" s="659"/>
      <c r="AD10" s="660" t="s">
        <v>236</v>
      </c>
      <c r="AE10" s="660"/>
      <c r="AF10" s="660"/>
      <c r="AG10" s="660"/>
      <c r="AH10" s="660"/>
      <c r="AI10" s="660"/>
      <c r="AJ10" s="660"/>
      <c r="AK10" s="660"/>
      <c r="AL10" s="624" t="s">
        <v>129</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36556</v>
      </c>
      <c r="BH10" s="622"/>
      <c r="BI10" s="622"/>
      <c r="BJ10" s="622"/>
      <c r="BK10" s="622"/>
      <c r="BL10" s="622"/>
      <c r="BM10" s="622"/>
      <c r="BN10" s="623"/>
      <c r="BO10" s="659">
        <v>2.2000000000000002</v>
      </c>
      <c r="BP10" s="659"/>
      <c r="BQ10" s="659"/>
      <c r="BR10" s="659"/>
      <c r="BS10" s="660" t="s">
        <v>249</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6044</v>
      </c>
      <c r="CS10" s="622"/>
      <c r="CT10" s="622"/>
      <c r="CU10" s="622"/>
      <c r="CV10" s="622"/>
      <c r="CW10" s="622"/>
      <c r="CX10" s="622"/>
      <c r="CY10" s="623"/>
      <c r="CZ10" s="659">
        <v>0.1</v>
      </c>
      <c r="DA10" s="659"/>
      <c r="DB10" s="659"/>
      <c r="DC10" s="659"/>
      <c r="DD10" s="627" t="s">
        <v>236</v>
      </c>
      <c r="DE10" s="622"/>
      <c r="DF10" s="622"/>
      <c r="DG10" s="622"/>
      <c r="DH10" s="622"/>
      <c r="DI10" s="622"/>
      <c r="DJ10" s="622"/>
      <c r="DK10" s="622"/>
      <c r="DL10" s="622"/>
      <c r="DM10" s="622"/>
      <c r="DN10" s="622"/>
      <c r="DO10" s="622"/>
      <c r="DP10" s="623"/>
      <c r="DQ10" s="627">
        <v>5940</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316471</v>
      </c>
      <c r="S11" s="622"/>
      <c r="T11" s="622"/>
      <c r="U11" s="622"/>
      <c r="V11" s="622"/>
      <c r="W11" s="622"/>
      <c r="X11" s="622"/>
      <c r="Y11" s="623"/>
      <c r="Z11" s="624">
        <v>4.5</v>
      </c>
      <c r="AA11" s="625"/>
      <c r="AB11" s="625"/>
      <c r="AC11" s="626"/>
      <c r="AD11" s="627">
        <v>316471</v>
      </c>
      <c r="AE11" s="622"/>
      <c r="AF11" s="622"/>
      <c r="AG11" s="622"/>
      <c r="AH11" s="622"/>
      <c r="AI11" s="622"/>
      <c r="AJ11" s="622"/>
      <c r="AK11" s="623"/>
      <c r="AL11" s="624">
        <v>9.1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72504</v>
      </c>
      <c r="BH11" s="622"/>
      <c r="BI11" s="622"/>
      <c r="BJ11" s="622"/>
      <c r="BK11" s="622"/>
      <c r="BL11" s="622"/>
      <c r="BM11" s="622"/>
      <c r="BN11" s="623"/>
      <c r="BO11" s="659">
        <v>4.3</v>
      </c>
      <c r="BP11" s="659"/>
      <c r="BQ11" s="659"/>
      <c r="BR11" s="659"/>
      <c r="BS11" s="660" t="s">
        <v>236</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517863</v>
      </c>
      <c r="CS11" s="622"/>
      <c r="CT11" s="622"/>
      <c r="CU11" s="622"/>
      <c r="CV11" s="622"/>
      <c r="CW11" s="622"/>
      <c r="CX11" s="622"/>
      <c r="CY11" s="623"/>
      <c r="CZ11" s="659">
        <v>7.7</v>
      </c>
      <c r="DA11" s="659"/>
      <c r="DB11" s="659"/>
      <c r="DC11" s="659"/>
      <c r="DD11" s="627">
        <v>201735</v>
      </c>
      <c r="DE11" s="622"/>
      <c r="DF11" s="622"/>
      <c r="DG11" s="622"/>
      <c r="DH11" s="622"/>
      <c r="DI11" s="622"/>
      <c r="DJ11" s="622"/>
      <c r="DK11" s="622"/>
      <c r="DL11" s="622"/>
      <c r="DM11" s="622"/>
      <c r="DN11" s="622"/>
      <c r="DO11" s="622"/>
      <c r="DP11" s="623"/>
      <c r="DQ11" s="627">
        <v>249919</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236</v>
      </c>
      <c r="S12" s="622"/>
      <c r="T12" s="622"/>
      <c r="U12" s="622"/>
      <c r="V12" s="622"/>
      <c r="W12" s="622"/>
      <c r="X12" s="622"/>
      <c r="Y12" s="623"/>
      <c r="Z12" s="659" t="s">
        <v>236</v>
      </c>
      <c r="AA12" s="659"/>
      <c r="AB12" s="659"/>
      <c r="AC12" s="659"/>
      <c r="AD12" s="660" t="s">
        <v>255</v>
      </c>
      <c r="AE12" s="660"/>
      <c r="AF12" s="660"/>
      <c r="AG12" s="660"/>
      <c r="AH12" s="660"/>
      <c r="AI12" s="660"/>
      <c r="AJ12" s="660"/>
      <c r="AK12" s="660"/>
      <c r="AL12" s="624" t="s">
        <v>129</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879579</v>
      </c>
      <c r="BH12" s="622"/>
      <c r="BI12" s="622"/>
      <c r="BJ12" s="622"/>
      <c r="BK12" s="622"/>
      <c r="BL12" s="622"/>
      <c r="BM12" s="622"/>
      <c r="BN12" s="623"/>
      <c r="BO12" s="659">
        <v>52.1</v>
      </c>
      <c r="BP12" s="659"/>
      <c r="BQ12" s="659"/>
      <c r="BR12" s="659"/>
      <c r="BS12" s="660" t="s">
        <v>236</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199376</v>
      </c>
      <c r="CS12" s="622"/>
      <c r="CT12" s="622"/>
      <c r="CU12" s="622"/>
      <c r="CV12" s="622"/>
      <c r="CW12" s="622"/>
      <c r="CX12" s="622"/>
      <c r="CY12" s="623"/>
      <c r="CZ12" s="659">
        <v>3</v>
      </c>
      <c r="DA12" s="659"/>
      <c r="DB12" s="659"/>
      <c r="DC12" s="659"/>
      <c r="DD12" s="627" t="s">
        <v>236</v>
      </c>
      <c r="DE12" s="622"/>
      <c r="DF12" s="622"/>
      <c r="DG12" s="622"/>
      <c r="DH12" s="622"/>
      <c r="DI12" s="622"/>
      <c r="DJ12" s="622"/>
      <c r="DK12" s="622"/>
      <c r="DL12" s="622"/>
      <c r="DM12" s="622"/>
      <c r="DN12" s="622"/>
      <c r="DO12" s="622"/>
      <c r="DP12" s="623"/>
      <c r="DQ12" s="627">
        <v>146376</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129</v>
      </c>
      <c r="AA13" s="659"/>
      <c r="AB13" s="659"/>
      <c r="AC13" s="659"/>
      <c r="AD13" s="660" t="s">
        <v>249</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879567</v>
      </c>
      <c r="BH13" s="622"/>
      <c r="BI13" s="622"/>
      <c r="BJ13" s="622"/>
      <c r="BK13" s="622"/>
      <c r="BL13" s="622"/>
      <c r="BM13" s="622"/>
      <c r="BN13" s="623"/>
      <c r="BO13" s="659">
        <v>52.1</v>
      </c>
      <c r="BP13" s="659"/>
      <c r="BQ13" s="659"/>
      <c r="BR13" s="659"/>
      <c r="BS13" s="660" t="s">
        <v>129</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1052711</v>
      </c>
      <c r="CS13" s="622"/>
      <c r="CT13" s="622"/>
      <c r="CU13" s="622"/>
      <c r="CV13" s="622"/>
      <c r="CW13" s="622"/>
      <c r="CX13" s="622"/>
      <c r="CY13" s="623"/>
      <c r="CZ13" s="659">
        <v>15.7</v>
      </c>
      <c r="DA13" s="659"/>
      <c r="DB13" s="659"/>
      <c r="DC13" s="659"/>
      <c r="DD13" s="627">
        <v>666064</v>
      </c>
      <c r="DE13" s="622"/>
      <c r="DF13" s="622"/>
      <c r="DG13" s="622"/>
      <c r="DH13" s="622"/>
      <c r="DI13" s="622"/>
      <c r="DJ13" s="622"/>
      <c r="DK13" s="622"/>
      <c r="DL13" s="622"/>
      <c r="DM13" s="622"/>
      <c r="DN13" s="622"/>
      <c r="DO13" s="622"/>
      <c r="DP13" s="623"/>
      <c r="DQ13" s="627">
        <v>522145</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59" t="s">
        <v>129</v>
      </c>
      <c r="AA14" s="659"/>
      <c r="AB14" s="659"/>
      <c r="AC14" s="659"/>
      <c r="AD14" s="660" t="s">
        <v>236</v>
      </c>
      <c r="AE14" s="660"/>
      <c r="AF14" s="660"/>
      <c r="AG14" s="660"/>
      <c r="AH14" s="660"/>
      <c r="AI14" s="660"/>
      <c r="AJ14" s="660"/>
      <c r="AK14" s="660"/>
      <c r="AL14" s="624" t="s">
        <v>236</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42422</v>
      </c>
      <c r="BH14" s="622"/>
      <c r="BI14" s="622"/>
      <c r="BJ14" s="622"/>
      <c r="BK14" s="622"/>
      <c r="BL14" s="622"/>
      <c r="BM14" s="622"/>
      <c r="BN14" s="623"/>
      <c r="BO14" s="659">
        <v>2.5</v>
      </c>
      <c r="BP14" s="659"/>
      <c r="BQ14" s="659"/>
      <c r="BR14" s="659"/>
      <c r="BS14" s="660" t="s">
        <v>236</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243510</v>
      </c>
      <c r="CS14" s="622"/>
      <c r="CT14" s="622"/>
      <c r="CU14" s="622"/>
      <c r="CV14" s="622"/>
      <c r="CW14" s="622"/>
      <c r="CX14" s="622"/>
      <c r="CY14" s="623"/>
      <c r="CZ14" s="659">
        <v>3.6</v>
      </c>
      <c r="DA14" s="659"/>
      <c r="DB14" s="659"/>
      <c r="DC14" s="659"/>
      <c r="DD14" s="627" t="s">
        <v>129</v>
      </c>
      <c r="DE14" s="622"/>
      <c r="DF14" s="622"/>
      <c r="DG14" s="622"/>
      <c r="DH14" s="622"/>
      <c r="DI14" s="622"/>
      <c r="DJ14" s="622"/>
      <c r="DK14" s="622"/>
      <c r="DL14" s="622"/>
      <c r="DM14" s="622"/>
      <c r="DN14" s="622"/>
      <c r="DO14" s="622"/>
      <c r="DP14" s="623"/>
      <c r="DQ14" s="627">
        <v>243410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236</v>
      </c>
      <c r="S15" s="622"/>
      <c r="T15" s="622"/>
      <c r="U15" s="622"/>
      <c r="V15" s="622"/>
      <c r="W15" s="622"/>
      <c r="X15" s="622"/>
      <c r="Y15" s="623"/>
      <c r="Z15" s="659" t="s">
        <v>249</v>
      </c>
      <c r="AA15" s="659"/>
      <c r="AB15" s="659"/>
      <c r="AC15" s="659"/>
      <c r="AD15" s="660" t="s">
        <v>236</v>
      </c>
      <c r="AE15" s="660"/>
      <c r="AF15" s="660"/>
      <c r="AG15" s="660"/>
      <c r="AH15" s="660"/>
      <c r="AI15" s="660"/>
      <c r="AJ15" s="660"/>
      <c r="AK15" s="660"/>
      <c r="AL15" s="624" t="s">
        <v>129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117743</v>
      </c>
      <c r="BH15" s="622"/>
      <c r="BI15" s="622"/>
      <c r="BJ15" s="622"/>
      <c r="BK15" s="622"/>
      <c r="BL15" s="622"/>
      <c r="BM15" s="622"/>
      <c r="BN15" s="623"/>
      <c r="BO15" s="659">
        <v>7</v>
      </c>
      <c r="BP15" s="659"/>
      <c r="BQ15" s="659"/>
      <c r="BR15" s="659"/>
      <c r="BS15" s="660" t="s">
        <v>129</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650451</v>
      </c>
      <c r="CS15" s="622"/>
      <c r="CT15" s="622"/>
      <c r="CU15" s="622"/>
      <c r="CV15" s="622"/>
      <c r="CW15" s="622"/>
      <c r="CX15" s="622"/>
      <c r="CY15" s="623"/>
      <c r="CZ15" s="659">
        <v>9.6999999999999993</v>
      </c>
      <c r="DA15" s="659"/>
      <c r="DB15" s="659"/>
      <c r="DC15" s="659"/>
      <c r="DD15" s="627">
        <v>145289</v>
      </c>
      <c r="DE15" s="622"/>
      <c r="DF15" s="622"/>
      <c r="DG15" s="622"/>
      <c r="DH15" s="622"/>
      <c r="DI15" s="622"/>
      <c r="DJ15" s="622"/>
      <c r="DK15" s="622"/>
      <c r="DL15" s="622"/>
      <c r="DM15" s="622"/>
      <c r="DN15" s="622"/>
      <c r="DO15" s="622"/>
      <c r="DP15" s="623"/>
      <c r="DQ15" s="627">
        <v>543025</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4931</v>
      </c>
      <c r="S16" s="622"/>
      <c r="T16" s="622"/>
      <c r="U16" s="622"/>
      <c r="V16" s="622"/>
      <c r="W16" s="622"/>
      <c r="X16" s="622"/>
      <c r="Y16" s="623"/>
      <c r="Z16" s="659">
        <v>0.1</v>
      </c>
      <c r="AA16" s="659"/>
      <c r="AB16" s="659"/>
      <c r="AC16" s="659"/>
      <c r="AD16" s="660">
        <v>4931</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129</v>
      </c>
      <c r="BP16" s="659"/>
      <c r="BQ16" s="659"/>
      <c r="BR16" s="659"/>
      <c r="BS16" s="660" t="s">
        <v>129</v>
      </c>
      <c r="BT16" s="660"/>
      <c r="BU16" s="660"/>
      <c r="BV16" s="660"/>
      <c r="BW16" s="660"/>
      <c r="BX16" s="660"/>
      <c r="BY16" s="660"/>
      <c r="BZ16" s="660"/>
      <c r="CA16" s="660"/>
      <c r="CB16" s="698"/>
      <c r="CD16" s="618" t="s">
        <v>269</v>
      </c>
      <c r="CE16" s="619"/>
      <c r="CF16" s="619"/>
      <c r="CG16" s="619"/>
      <c r="CH16" s="619"/>
      <c r="CI16" s="619"/>
      <c r="CJ16" s="619"/>
      <c r="CK16" s="619"/>
      <c r="CL16" s="619"/>
      <c r="CM16" s="619"/>
      <c r="CN16" s="619"/>
      <c r="CO16" s="619"/>
      <c r="CP16" s="619"/>
      <c r="CQ16" s="620"/>
      <c r="CR16" s="621">
        <v>9178</v>
      </c>
      <c r="CS16" s="622"/>
      <c r="CT16" s="622"/>
      <c r="CU16" s="622"/>
      <c r="CV16" s="622"/>
      <c r="CW16" s="622"/>
      <c r="CX16" s="622"/>
      <c r="CY16" s="623"/>
      <c r="CZ16" s="659">
        <v>0.1</v>
      </c>
      <c r="DA16" s="659"/>
      <c r="DB16" s="659"/>
      <c r="DC16" s="659"/>
      <c r="DD16" s="627" t="s">
        <v>129</v>
      </c>
      <c r="DE16" s="622"/>
      <c r="DF16" s="622"/>
      <c r="DG16" s="622"/>
      <c r="DH16" s="622"/>
      <c r="DI16" s="622"/>
      <c r="DJ16" s="622"/>
      <c r="DK16" s="622"/>
      <c r="DL16" s="622"/>
      <c r="DM16" s="622"/>
      <c r="DN16" s="622"/>
      <c r="DO16" s="622"/>
      <c r="DP16" s="623"/>
      <c r="DQ16" s="627">
        <v>1550</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26906</v>
      </c>
      <c r="S17" s="622"/>
      <c r="T17" s="622"/>
      <c r="U17" s="622"/>
      <c r="V17" s="622"/>
      <c r="W17" s="622"/>
      <c r="X17" s="622"/>
      <c r="Y17" s="623"/>
      <c r="Z17" s="659">
        <v>0.4</v>
      </c>
      <c r="AA17" s="659"/>
      <c r="AB17" s="659"/>
      <c r="AC17" s="659"/>
      <c r="AD17" s="660">
        <v>26906</v>
      </c>
      <c r="AE17" s="660"/>
      <c r="AF17" s="660"/>
      <c r="AG17" s="660"/>
      <c r="AH17" s="660"/>
      <c r="AI17" s="660"/>
      <c r="AJ17" s="660"/>
      <c r="AK17" s="660"/>
      <c r="AL17" s="624">
        <v>0.8</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59" t="s">
        <v>236</v>
      </c>
      <c r="BP17" s="659"/>
      <c r="BQ17" s="659"/>
      <c r="BR17" s="659"/>
      <c r="BS17" s="660" t="s">
        <v>129</v>
      </c>
      <c r="BT17" s="660"/>
      <c r="BU17" s="660"/>
      <c r="BV17" s="660"/>
      <c r="BW17" s="660"/>
      <c r="BX17" s="660"/>
      <c r="BY17" s="660"/>
      <c r="BZ17" s="660"/>
      <c r="CA17" s="660"/>
      <c r="CB17" s="698"/>
      <c r="CD17" s="618" t="s">
        <v>272</v>
      </c>
      <c r="CE17" s="619"/>
      <c r="CF17" s="619"/>
      <c r="CG17" s="619"/>
      <c r="CH17" s="619"/>
      <c r="CI17" s="619"/>
      <c r="CJ17" s="619"/>
      <c r="CK17" s="619"/>
      <c r="CL17" s="619"/>
      <c r="CM17" s="619"/>
      <c r="CN17" s="619"/>
      <c r="CO17" s="619"/>
      <c r="CP17" s="619"/>
      <c r="CQ17" s="620"/>
      <c r="CR17" s="621">
        <v>462252</v>
      </c>
      <c r="CS17" s="622"/>
      <c r="CT17" s="622"/>
      <c r="CU17" s="622"/>
      <c r="CV17" s="622"/>
      <c r="CW17" s="622"/>
      <c r="CX17" s="622"/>
      <c r="CY17" s="623"/>
      <c r="CZ17" s="659">
        <v>6.9</v>
      </c>
      <c r="DA17" s="659"/>
      <c r="DB17" s="659"/>
      <c r="DC17" s="659"/>
      <c r="DD17" s="627" t="s">
        <v>236</v>
      </c>
      <c r="DE17" s="622"/>
      <c r="DF17" s="622"/>
      <c r="DG17" s="622"/>
      <c r="DH17" s="622"/>
      <c r="DI17" s="622"/>
      <c r="DJ17" s="622"/>
      <c r="DK17" s="622"/>
      <c r="DL17" s="622"/>
      <c r="DM17" s="622"/>
      <c r="DN17" s="622"/>
      <c r="DO17" s="622"/>
      <c r="DP17" s="623"/>
      <c r="DQ17" s="627">
        <v>447861</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23312</v>
      </c>
      <c r="S18" s="622"/>
      <c r="T18" s="622"/>
      <c r="U18" s="622"/>
      <c r="V18" s="622"/>
      <c r="W18" s="622"/>
      <c r="X18" s="622"/>
      <c r="Y18" s="623"/>
      <c r="Z18" s="659">
        <v>0.3</v>
      </c>
      <c r="AA18" s="659"/>
      <c r="AB18" s="659"/>
      <c r="AC18" s="659"/>
      <c r="AD18" s="660">
        <v>23312</v>
      </c>
      <c r="AE18" s="660"/>
      <c r="AF18" s="660"/>
      <c r="AG18" s="660"/>
      <c r="AH18" s="660"/>
      <c r="AI18" s="660"/>
      <c r="AJ18" s="660"/>
      <c r="AK18" s="660"/>
      <c r="AL18" s="624">
        <v>0.7</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236</v>
      </c>
      <c r="BP18" s="659"/>
      <c r="BQ18" s="659"/>
      <c r="BR18" s="659"/>
      <c r="BS18" s="660" t="s">
        <v>249</v>
      </c>
      <c r="BT18" s="660"/>
      <c r="BU18" s="660"/>
      <c r="BV18" s="660"/>
      <c r="BW18" s="660"/>
      <c r="BX18" s="660"/>
      <c r="BY18" s="660"/>
      <c r="BZ18" s="660"/>
      <c r="CA18" s="660"/>
      <c r="CB18" s="698"/>
      <c r="CD18" s="618" t="s">
        <v>275</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20559</v>
      </c>
      <c r="S19" s="622"/>
      <c r="T19" s="622"/>
      <c r="U19" s="622"/>
      <c r="V19" s="622"/>
      <c r="W19" s="622"/>
      <c r="X19" s="622"/>
      <c r="Y19" s="623"/>
      <c r="Z19" s="659">
        <v>0.3</v>
      </c>
      <c r="AA19" s="659"/>
      <c r="AB19" s="659"/>
      <c r="AC19" s="659"/>
      <c r="AD19" s="660">
        <v>20559</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43</v>
      </c>
      <c r="BH19" s="622"/>
      <c r="BI19" s="622"/>
      <c r="BJ19" s="622"/>
      <c r="BK19" s="622"/>
      <c r="BL19" s="622"/>
      <c r="BM19" s="622"/>
      <c r="BN19" s="623"/>
      <c r="BO19" s="659">
        <v>0</v>
      </c>
      <c r="BP19" s="659"/>
      <c r="BQ19" s="659"/>
      <c r="BR19" s="659"/>
      <c r="BS19" s="660" t="s">
        <v>236</v>
      </c>
      <c r="BT19" s="660"/>
      <c r="BU19" s="660"/>
      <c r="BV19" s="660"/>
      <c r="BW19" s="660"/>
      <c r="BX19" s="660"/>
      <c r="BY19" s="660"/>
      <c r="BZ19" s="660"/>
      <c r="CA19" s="660"/>
      <c r="CB19" s="698"/>
      <c r="CD19" s="618" t="s">
        <v>278</v>
      </c>
      <c r="CE19" s="619"/>
      <c r="CF19" s="619"/>
      <c r="CG19" s="619"/>
      <c r="CH19" s="619"/>
      <c r="CI19" s="619"/>
      <c r="CJ19" s="619"/>
      <c r="CK19" s="619"/>
      <c r="CL19" s="619"/>
      <c r="CM19" s="619"/>
      <c r="CN19" s="619"/>
      <c r="CO19" s="619"/>
      <c r="CP19" s="619"/>
      <c r="CQ19" s="620"/>
      <c r="CR19" s="621" t="s">
        <v>129</v>
      </c>
      <c r="CS19" s="622"/>
      <c r="CT19" s="622"/>
      <c r="CU19" s="622"/>
      <c r="CV19" s="622"/>
      <c r="CW19" s="622"/>
      <c r="CX19" s="622"/>
      <c r="CY19" s="623"/>
      <c r="CZ19" s="659" t="s">
        <v>236</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2753</v>
      </c>
      <c r="S20" s="622"/>
      <c r="T20" s="622"/>
      <c r="U20" s="622"/>
      <c r="V20" s="622"/>
      <c r="W20" s="622"/>
      <c r="X20" s="622"/>
      <c r="Y20" s="623"/>
      <c r="Z20" s="659">
        <v>0</v>
      </c>
      <c r="AA20" s="659"/>
      <c r="AB20" s="659"/>
      <c r="AC20" s="659"/>
      <c r="AD20" s="660">
        <v>2753</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43</v>
      </c>
      <c r="BH20" s="622"/>
      <c r="BI20" s="622"/>
      <c r="BJ20" s="622"/>
      <c r="BK20" s="622"/>
      <c r="BL20" s="622"/>
      <c r="BM20" s="622"/>
      <c r="BN20" s="623"/>
      <c r="BO20" s="659">
        <v>0</v>
      </c>
      <c r="BP20" s="659"/>
      <c r="BQ20" s="659"/>
      <c r="BR20" s="659"/>
      <c r="BS20" s="660" t="s">
        <v>255</v>
      </c>
      <c r="BT20" s="660"/>
      <c r="BU20" s="660"/>
      <c r="BV20" s="660"/>
      <c r="BW20" s="660"/>
      <c r="BX20" s="660"/>
      <c r="BY20" s="660"/>
      <c r="BZ20" s="660"/>
      <c r="CA20" s="660"/>
      <c r="CB20" s="698"/>
      <c r="CD20" s="618" t="s">
        <v>281</v>
      </c>
      <c r="CE20" s="619"/>
      <c r="CF20" s="619"/>
      <c r="CG20" s="619"/>
      <c r="CH20" s="619"/>
      <c r="CI20" s="619"/>
      <c r="CJ20" s="619"/>
      <c r="CK20" s="619"/>
      <c r="CL20" s="619"/>
      <c r="CM20" s="619"/>
      <c r="CN20" s="619"/>
      <c r="CO20" s="619"/>
      <c r="CP20" s="619"/>
      <c r="CQ20" s="620"/>
      <c r="CR20" s="621">
        <v>6715550</v>
      </c>
      <c r="CS20" s="622"/>
      <c r="CT20" s="622"/>
      <c r="CU20" s="622"/>
      <c r="CV20" s="622"/>
      <c r="CW20" s="622"/>
      <c r="CX20" s="622"/>
      <c r="CY20" s="623"/>
      <c r="CZ20" s="659">
        <v>100</v>
      </c>
      <c r="DA20" s="659"/>
      <c r="DB20" s="659"/>
      <c r="DC20" s="659"/>
      <c r="DD20" s="627">
        <v>1319593</v>
      </c>
      <c r="DE20" s="622"/>
      <c r="DF20" s="622"/>
      <c r="DG20" s="622"/>
      <c r="DH20" s="622"/>
      <c r="DI20" s="622"/>
      <c r="DJ20" s="622"/>
      <c r="DK20" s="622"/>
      <c r="DL20" s="622"/>
      <c r="DM20" s="622"/>
      <c r="DN20" s="622"/>
      <c r="DO20" s="622"/>
      <c r="DP20" s="623"/>
      <c r="DQ20" s="627">
        <v>4316573</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1678054</v>
      </c>
      <c r="S21" s="622"/>
      <c r="T21" s="622"/>
      <c r="U21" s="622"/>
      <c r="V21" s="622"/>
      <c r="W21" s="622"/>
      <c r="X21" s="622"/>
      <c r="Y21" s="623"/>
      <c r="Z21" s="659">
        <v>23.9</v>
      </c>
      <c r="AA21" s="659"/>
      <c r="AB21" s="659"/>
      <c r="AC21" s="659"/>
      <c r="AD21" s="660">
        <v>1321698</v>
      </c>
      <c r="AE21" s="660"/>
      <c r="AF21" s="660"/>
      <c r="AG21" s="660"/>
      <c r="AH21" s="660"/>
      <c r="AI21" s="660"/>
      <c r="AJ21" s="660"/>
      <c r="AK21" s="660"/>
      <c r="AL21" s="624">
        <v>37.9</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43</v>
      </c>
      <c r="BH21" s="622"/>
      <c r="BI21" s="622"/>
      <c r="BJ21" s="622"/>
      <c r="BK21" s="622"/>
      <c r="BL21" s="622"/>
      <c r="BM21" s="622"/>
      <c r="BN21" s="623"/>
      <c r="BO21" s="659">
        <v>0</v>
      </c>
      <c r="BP21" s="659"/>
      <c r="BQ21" s="659"/>
      <c r="BR21" s="659"/>
      <c r="BS21" s="660" t="s">
        <v>236</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1321698</v>
      </c>
      <c r="S22" s="622"/>
      <c r="T22" s="622"/>
      <c r="U22" s="622"/>
      <c r="V22" s="622"/>
      <c r="W22" s="622"/>
      <c r="X22" s="622"/>
      <c r="Y22" s="623"/>
      <c r="Z22" s="659">
        <v>18.8</v>
      </c>
      <c r="AA22" s="659"/>
      <c r="AB22" s="659"/>
      <c r="AC22" s="659"/>
      <c r="AD22" s="660">
        <v>1321698</v>
      </c>
      <c r="AE22" s="660"/>
      <c r="AF22" s="660"/>
      <c r="AG22" s="660"/>
      <c r="AH22" s="660"/>
      <c r="AI22" s="660"/>
      <c r="AJ22" s="660"/>
      <c r="AK22" s="660"/>
      <c r="AL22" s="624">
        <v>37.9</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236</v>
      </c>
      <c r="BT22" s="660"/>
      <c r="BU22" s="660"/>
      <c r="BV22" s="660"/>
      <c r="BW22" s="660"/>
      <c r="BX22" s="660"/>
      <c r="BY22" s="660"/>
      <c r="BZ22" s="660"/>
      <c r="CA22" s="660"/>
      <c r="CB22" s="698"/>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279569</v>
      </c>
      <c r="S23" s="622"/>
      <c r="T23" s="622"/>
      <c r="U23" s="622"/>
      <c r="V23" s="622"/>
      <c r="W23" s="622"/>
      <c r="X23" s="622"/>
      <c r="Y23" s="623"/>
      <c r="Z23" s="659">
        <v>4</v>
      </c>
      <c r="AA23" s="659"/>
      <c r="AB23" s="659"/>
      <c r="AC23" s="659"/>
      <c r="AD23" s="660" t="s">
        <v>249</v>
      </c>
      <c r="AE23" s="660"/>
      <c r="AF23" s="660"/>
      <c r="AG23" s="660"/>
      <c r="AH23" s="660"/>
      <c r="AI23" s="660"/>
      <c r="AJ23" s="660"/>
      <c r="AK23" s="660"/>
      <c r="AL23" s="624" t="s">
        <v>255</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236</v>
      </c>
      <c r="BH23" s="622"/>
      <c r="BI23" s="622"/>
      <c r="BJ23" s="622"/>
      <c r="BK23" s="622"/>
      <c r="BL23" s="622"/>
      <c r="BM23" s="622"/>
      <c r="BN23" s="623"/>
      <c r="BO23" s="659" t="s">
        <v>129</v>
      </c>
      <c r="BP23" s="659"/>
      <c r="BQ23" s="659"/>
      <c r="BR23" s="659"/>
      <c r="BS23" s="660" t="s">
        <v>129</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v>76787</v>
      </c>
      <c r="S24" s="622"/>
      <c r="T24" s="622"/>
      <c r="U24" s="622"/>
      <c r="V24" s="622"/>
      <c r="W24" s="622"/>
      <c r="X24" s="622"/>
      <c r="Y24" s="623"/>
      <c r="Z24" s="659">
        <v>1.1000000000000001</v>
      </c>
      <c r="AA24" s="659"/>
      <c r="AB24" s="659"/>
      <c r="AC24" s="659"/>
      <c r="AD24" s="660" t="s">
        <v>129</v>
      </c>
      <c r="AE24" s="660"/>
      <c r="AF24" s="660"/>
      <c r="AG24" s="660"/>
      <c r="AH24" s="660"/>
      <c r="AI24" s="660"/>
      <c r="AJ24" s="660"/>
      <c r="AK24" s="660"/>
      <c r="AL24" s="624" t="s">
        <v>129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236</v>
      </c>
      <c r="BH24" s="622"/>
      <c r="BI24" s="622"/>
      <c r="BJ24" s="622"/>
      <c r="BK24" s="622"/>
      <c r="BL24" s="622"/>
      <c r="BM24" s="622"/>
      <c r="BN24" s="623"/>
      <c r="BO24" s="659" t="s">
        <v>236</v>
      </c>
      <c r="BP24" s="659"/>
      <c r="BQ24" s="659"/>
      <c r="BR24" s="659"/>
      <c r="BS24" s="660" t="s">
        <v>236</v>
      </c>
      <c r="BT24" s="660"/>
      <c r="BU24" s="660"/>
      <c r="BV24" s="660"/>
      <c r="BW24" s="660"/>
      <c r="BX24" s="660"/>
      <c r="BY24" s="660"/>
      <c r="BZ24" s="660"/>
      <c r="CA24" s="660"/>
      <c r="CB24" s="698"/>
      <c r="CD24" s="679" t="s">
        <v>296</v>
      </c>
      <c r="CE24" s="680"/>
      <c r="CF24" s="680"/>
      <c r="CG24" s="680"/>
      <c r="CH24" s="680"/>
      <c r="CI24" s="680"/>
      <c r="CJ24" s="680"/>
      <c r="CK24" s="680"/>
      <c r="CL24" s="680"/>
      <c r="CM24" s="680"/>
      <c r="CN24" s="680"/>
      <c r="CO24" s="680"/>
      <c r="CP24" s="680"/>
      <c r="CQ24" s="681"/>
      <c r="CR24" s="676">
        <v>2605136</v>
      </c>
      <c r="CS24" s="677"/>
      <c r="CT24" s="677"/>
      <c r="CU24" s="677"/>
      <c r="CV24" s="677"/>
      <c r="CW24" s="677"/>
      <c r="CX24" s="677"/>
      <c r="CY24" s="702"/>
      <c r="CZ24" s="703">
        <v>38.799999999999997</v>
      </c>
      <c r="DA24" s="685"/>
      <c r="DB24" s="685"/>
      <c r="DC24" s="705"/>
      <c r="DD24" s="701">
        <v>1614569</v>
      </c>
      <c r="DE24" s="677"/>
      <c r="DF24" s="677"/>
      <c r="DG24" s="677"/>
      <c r="DH24" s="677"/>
      <c r="DI24" s="677"/>
      <c r="DJ24" s="677"/>
      <c r="DK24" s="702"/>
      <c r="DL24" s="701">
        <v>1499541</v>
      </c>
      <c r="DM24" s="677"/>
      <c r="DN24" s="677"/>
      <c r="DO24" s="677"/>
      <c r="DP24" s="677"/>
      <c r="DQ24" s="677"/>
      <c r="DR24" s="677"/>
      <c r="DS24" s="677"/>
      <c r="DT24" s="677"/>
      <c r="DU24" s="677"/>
      <c r="DV24" s="702"/>
      <c r="DW24" s="703">
        <v>42.2</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3821395</v>
      </c>
      <c r="S25" s="622"/>
      <c r="T25" s="622"/>
      <c r="U25" s="622"/>
      <c r="V25" s="622"/>
      <c r="W25" s="622"/>
      <c r="X25" s="622"/>
      <c r="Y25" s="623"/>
      <c r="Z25" s="659">
        <v>54.4</v>
      </c>
      <c r="AA25" s="659"/>
      <c r="AB25" s="659"/>
      <c r="AC25" s="659"/>
      <c r="AD25" s="660">
        <v>3465039</v>
      </c>
      <c r="AE25" s="660"/>
      <c r="AF25" s="660"/>
      <c r="AG25" s="660"/>
      <c r="AH25" s="660"/>
      <c r="AI25" s="660"/>
      <c r="AJ25" s="660"/>
      <c r="AK25" s="660"/>
      <c r="AL25" s="624">
        <v>99.5</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299</v>
      </c>
      <c r="CE25" s="619"/>
      <c r="CF25" s="619"/>
      <c r="CG25" s="619"/>
      <c r="CH25" s="619"/>
      <c r="CI25" s="619"/>
      <c r="CJ25" s="619"/>
      <c r="CK25" s="619"/>
      <c r="CL25" s="619"/>
      <c r="CM25" s="619"/>
      <c r="CN25" s="619"/>
      <c r="CO25" s="619"/>
      <c r="CP25" s="619"/>
      <c r="CQ25" s="620"/>
      <c r="CR25" s="621">
        <v>961410</v>
      </c>
      <c r="CS25" s="634"/>
      <c r="CT25" s="634"/>
      <c r="CU25" s="634"/>
      <c r="CV25" s="634"/>
      <c r="CW25" s="634"/>
      <c r="CX25" s="634"/>
      <c r="CY25" s="635"/>
      <c r="CZ25" s="624">
        <v>14.3</v>
      </c>
      <c r="DA25" s="636"/>
      <c r="DB25" s="636"/>
      <c r="DC25" s="637"/>
      <c r="DD25" s="627">
        <v>877198</v>
      </c>
      <c r="DE25" s="634"/>
      <c r="DF25" s="634"/>
      <c r="DG25" s="634"/>
      <c r="DH25" s="634"/>
      <c r="DI25" s="634"/>
      <c r="DJ25" s="634"/>
      <c r="DK25" s="635"/>
      <c r="DL25" s="627">
        <v>800360</v>
      </c>
      <c r="DM25" s="634"/>
      <c r="DN25" s="634"/>
      <c r="DO25" s="634"/>
      <c r="DP25" s="634"/>
      <c r="DQ25" s="634"/>
      <c r="DR25" s="634"/>
      <c r="DS25" s="634"/>
      <c r="DT25" s="634"/>
      <c r="DU25" s="634"/>
      <c r="DV25" s="635"/>
      <c r="DW25" s="624">
        <v>22.5</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1110</v>
      </c>
      <c r="S26" s="622"/>
      <c r="T26" s="622"/>
      <c r="U26" s="622"/>
      <c r="V26" s="622"/>
      <c r="W26" s="622"/>
      <c r="X26" s="622"/>
      <c r="Y26" s="623"/>
      <c r="Z26" s="659">
        <v>0</v>
      </c>
      <c r="AA26" s="659"/>
      <c r="AB26" s="659"/>
      <c r="AC26" s="659"/>
      <c r="AD26" s="660">
        <v>1110</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236</v>
      </c>
      <c r="BH26" s="622"/>
      <c r="BI26" s="622"/>
      <c r="BJ26" s="622"/>
      <c r="BK26" s="622"/>
      <c r="BL26" s="622"/>
      <c r="BM26" s="622"/>
      <c r="BN26" s="623"/>
      <c r="BO26" s="659" t="s">
        <v>129</v>
      </c>
      <c r="BP26" s="659"/>
      <c r="BQ26" s="659"/>
      <c r="BR26" s="659"/>
      <c r="BS26" s="660" t="s">
        <v>236</v>
      </c>
      <c r="BT26" s="660"/>
      <c r="BU26" s="660"/>
      <c r="BV26" s="660"/>
      <c r="BW26" s="660"/>
      <c r="BX26" s="660"/>
      <c r="BY26" s="660"/>
      <c r="BZ26" s="660"/>
      <c r="CA26" s="660"/>
      <c r="CB26" s="698"/>
      <c r="CD26" s="618" t="s">
        <v>302</v>
      </c>
      <c r="CE26" s="619"/>
      <c r="CF26" s="619"/>
      <c r="CG26" s="619"/>
      <c r="CH26" s="619"/>
      <c r="CI26" s="619"/>
      <c r="CJ26" s="619"/>
      <c r="CK26" s="619"/>
      <c r="CL26" s="619"/>
      <c r="CM26" s="619"/>
      <c r="CN26" s="619"/>
      <c r="CO26" s="619"/>
      <c r="CP26" s="619"/>
      <c r="CQ26" s="620"/>
      <c r="CR26" s="621">
        <v>527099</v>
      </c>
      <c r="CS26" s="622"/>
      <c r="CT26" s="622"/>
      <c r="CU26" s="622"/>
      <c r="CV26" s="622"/>
      <c r="CW26" s="622"/>
      <c r="CX26" s="622"/>
      <c r="CY26" s="623"/>
      <c r="CZ26" s="624">
        <v>7.8</v>
      </c>
      <c r="DA26" s="636"/>
      <c r="DB26" s="636"/>
      <c r="DC26" s="637"/>
      <c r="DD26" s="627">
        <v>488246</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47968</v>
      </c>
      <c r="S27" s="622"/>
      <c r="T27" s="622"/>
      <c r="U27" s="622"/>
      <c r="V27" s="622"/>
      <c r="W27" s="622"/>
      <c r="X27" s="622"/>
      <c r="Y27" s="623"/>
      <c r="Z27" s="659">
        <v>0.7</v>
      </c>
      <c r="AA27" s="659"/>
      <c r="AB27" s="659"/>
      <c r="AC27" s="659"/>
      <c r="AD27" s="660">
        <v>6052</v>
      </c>
      <c r="AE27" s="660"/>
      <c r="AF27" s="660"/>
      <c r="AG27" s="660"/>
      <c r="AH27" s="660"/>
      <c r="AI27" s="660"/>
      <c r="AJ27" s="660"/>
      <c r="AK27" s="660"/>
      <c r="AL27" s="624">
        <v>0.2</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1689636</v>
      </c>
      <c r="BH27" s="622"/>
      <c r="BI27" s="622"/>
      <c r="BJ27" s="622"/>
      <c r="BK27" s="622"/>
      <c r="BL27" s="622"/>
      <c r="BM27" s="622"/>
      <c r="BN27" s="623"/>
      <c r="BO27" s="659">
        <v>100</v>
      </c>
      <c r="BP27" s="659"/>
      <c r="BQ27" s="659"/>
      <c r="BR27" s="659"/>
      <c r="BS27" s="660" t="s">
        <v>236</v>
      </c>
      <c r="BT27" s="660"/>
      <c r="BU27" s="660"/>
      <c r="BV27" s="660"/>
      <c r="BW27" s="660"/>
      <c r="BX27" s="660"/>
      <c r="BY27" s="660"/>
      <c r="BZ27" s="660"/>
      <c r="CA27" s="660"/>
      <c r="CB27" s="698"/>
      <c r="CD27" s="618" t="s">
        <v>305</v>
      </c>
      <c r="CE27" s="619"/>
      <c r="CF27" s="619"/>
      <c r="CG27" s="619"/>
      <c r="CH27" s="619"/>
      <c r="CI27" s="619"/>
      <c r="CJ27" s="619"/>
      <c r="CK27" s="619"/>
      <c r="CL27" s="619"/>
      <c r="CM27" s="619"/>
      <c r="CN27" s="619"/>
      <c r="CO27" s="619"/>
      <c r="CP27" s="619"/>
      <c r="CQ27" s="620"/>
      <c r="CR27" s="621">
        <v>1181474</v>
      </c>
      <c r="CS27" s="634"/>
      <c r="CT27" s="634"/>
      <c r="CU27" s="634"/>
      <c r="CV27" s="634"/>
      <c r="CW27" s="634"/>
      <c r="CX27" s="634"/>
      <c r="CY27" s="635"/>
      <c r="CZ27" s="624">
        <v>17.600000000000001</v>
      </c>
      <c r="DA27" s="636"/>
      <c r="DB27" s="636"/>
      <c r="DC27" s="637"/>
      <c r="DD27" s="627">
        <v>289510</v>
      </c>
      <c r="DE27" s="634"/>
      <c r="DF27" s="634"/>
      <c r="DG27" s="634"/>
      <c r="DH27" s="634"/>
      <c r="DI27" s="634"/>
      <c r="DJ27" s="634"/>
      <c r="DK27" s="635"/>
      <c r="DL27" s="627">
        <v>252599</v>
      </c>
      <c r="DM27" s="634"/>
      <c r="DN27" s="634"/>
      <c r="DO27" s="634"/>
      <c r="DP27" s="634"/>
      <c r="DQ27" s="634"/>
      <c r="DR27" s="634"/>
      <c r="DS27" s="634"/>
      <c r="DT27" s="634"/>
      <c r="DU27" s="634"/>
      <c r="DV27" s="635"/>
      <c r="DW27" s="624">
        <v>7.1</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76918</v>
      </c>
      <c r="S28" s="622"/>
      <c r="T28" s="622"/>
      <c r="U28" s="622"/>
      <c r="V28" s="622"/>
      <c r="W28" s="622"/>
      <c r="X28" s="622"/>
      <c r="Y28" s="623"/>
      <c r="Z28" s="659">
        <v>1.1000000000000001</v>
      </c>
      <c r="AA28" s="659"/>
      <c r="AB28" s="659"/>
      <c r="AC28" s="659"/>
      <c r="AD28" s="660">
        <v>7951</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462252</v>
      </c>
      <c r="CS28" s="622"/>
      <c r="CT28" s="622"/>
      <c r="CU28" s="622"/>
      <c r="CV28" s="622"/>
      <c r="CW28" s="622"/>
      <c r="CX28" s="622"/>
      <c r="CY28" s="623"/>
      <c r="CZ28" s="624">
        <v>6.9</v>
      </c>
      <c r="DA28" s="636"/>
      <c r="DB28" s="636"/>
      <c r="DC28" s="637"/>
      <c r="DD28" s="627">
        <v>447861</v>
      </c>
      <c r="DE28" s="622"/>
      <c r="DF28" s="622"/>
      <c r="DG28" s="622"/>
      <c r="DH28" s="622"/>
      <c r="DI28" s="622"/>
      <c r="DJ28" s="622"/>
      <c r="DK28" s="623"/>
      <c r="DL28" s="627">
        <v>446582</v>
      </c>
      <c r="DM28" s="622"/>
      <c r="DN28" s="622"/>
      <c r="DO28" s="622"/>
      <c r="DP28" s="622"/>
      <c r="DQ28" s="622"/>
      <c r="DR28" s="622"/>
      <c r="DS28" s="622"/>
      <c r="DT28" s="622"/>
      <c r="DU28" s="622"/>
      <c r="DV28" s="623"/>
      <c r="DW28" s="624">
        <v>12.6</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5832</v>
      </c>
      <c r="S29" s="622"/>
      <c r="T29" s="622"/>
      <c r="U29" s="622"/>
      <c r="V29" s="622"/>
      <c r="W29" s="622"/>
      <c r="X29" s="622"/>
      <c r="Y29" s="623"/>
      <c r="Z29" s="659">
        <v>0.1</v>
      </c>
      <c r="AA29" s="659"/>
      <c r="AB29" s="659"/>
      <c r="AC29" s="659"/>
      <c r="AD29" s="660" t="s">
        <v>236</v>
      </c>
      <c r="AE29" s="660"/>
      <c r="AF29" s="660"/>
      <c r="AG29" s="660"/>
      <c r="AH29" s="660"/>
      <c r="AI29" s="660"/>
      <c r="AJ29" s="660"/>
      <c r="AK29" s="660"/>
      <c r="AL29" s="624" t="s">
        <v>236</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309</v>
      </c>
      <c r="CE29" s="641"/>
      <c r="CF29" s="618" t="s">
        <v>310</v>
      </c>
      <c r="CG29" s="619"/>
      <c r="CH29" s="619"/>
      <c r="CI29" s="619"/>
      <c r="CJ29" s="619"/>
      <c r="CK29" s="619"/>
      <c r="CL29" s="619"/>
      <c r="CM29" s="619"/>
      <c r="CN29" s="619"/>
      <c r="CO29" s="619"/>
      <c r="CP29" s="619"/>
      <c r="CQ29" s="620"/>
      <c r="CR29" s="621">
        <v>462252</v>
      </c>
      <c r="CS29" s="634"/>
      <c r="CT29" s="634"/>
      <c r="CU29" s="634"/>
      <c r="CV29" s="634"/>
      <c r="CW29" s="634"/>
      <c r="CX29" s="634"/>
      <c r="CY29" s="635"/>
      <c r="CZ29" s="624">
        <v>6.9</v>
      </c>
      <c r="DA29" s="636"/>
      <c r="DB29" s="636"/>
      <c r="DC29" s="637"/>
      <c r="DD29" s="627">
        <v>447861</v>
      </c>
      <c r="DE29" s="634"/>
      <c r="DF29" s="634"/>
      <c r="DG29" s="634"/>
      <c r="DH29" s="634"/>
      <c r="DI29" s="634"/>
      <c r="DJ29" s="634"/>
      <c r="DK29" s="635"/>
      <c r="DL29" s="627">
        <v>446582</v>
      </c>
      <c r="DM29" s="634"/>
      <c r="DN29" s="634"/>
      <c r="DO29" s="634"/>
      <c r="DP29" s="634"/>
      <c r="DQ29" s="634"/>
      <c r="DR29" s="634"/>
      <c r="DS29" s="634"/>
      <c r="DT29" s="634"/>
      <c r="DU29" s="634"/>
      <c r="DV29" s="635"/>
      <c r="DW29" s="624">
        <v>12.6</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1191428</v>
      </c>
      <c r="S30" s="622"/>
      <c r="T30" s="622"/>
      <c r="U30" s="622"/>
      <c r="V30" s="622"/>
      <c r="W30" s="622"/>
      <c r="X30" s="622"/>
      <c r="Y30" s="623"/>
      <c r="Z30" s="659">
        <v>17</v>
      </c>
      <c r="AA30" s="659"/>
      <c r="AB30" s="659"/>
      <c r="AC30" s="659"/>
      <c r="AD30" s="660" t="s">
        <v>129</v>
      </c>
      <c r="AE30" s="660"/>
      <c r="AF30" s="660"/>
      <c r="AG30" s="660"/>
      <c r="AH30" s="660"/>
      <c r="AI30" s="660"/>
      <c r="AJ30" s="660"/>
      <c r="AK30" s="660"/>
      <c r="AL30" s="624" t="s">
        <v>129</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438339</v>
      </c>
      <c r="CS30" s="622"/>
      <c r="CT30" s="622"/>
      <c r="CU30" s="622"/>
      <c r="CV30" s="622"/>
      <c r="CW30" s="622"/>
      <c r="CX30" s="622"/>
      <c r="CY30" s="623"/>
      <c r="CZ30" s="624">
        <v>6.5</v>
      </c>
      <c r="DA30" s="636"/>
      <c r="DB30" s="636"/>
      <c r="DC30" s="637"/>
      <c r="DD30" s="627">
        <v>426346</v>
      </c>
      <c r="DE30" s="622"/>
      <c r="DF30" s="622"/>
      <c r="DG30" s="622"/>
      <c r="DH30" s="622"/>
      <c r="DI30" s="622"/>
      <c r="DJ30" s="622"/>
      <c r="DK30" s="623"/>
      <c r="DL30" s="627">
        <v>425067</v>
      </c>
      <c r="DM30" s="622"/>
      <c r="DN30" s="622"/>
      <c r="DO30" s="622"/>
      <c r="DP30" s="622"/>
      <c r="DQ30" s="622"/>
      <c r="DR30" s="622"/>
      <c r="DS30" s="622"/>
      <c r="DT30" s="622"/>
      <c r="DU30" s="622"/>
      <c r="DV30" s="623"/>
      <c r="DW30" s="624">
        <v>12</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236</v>
      </c>
      <c r="AE31" s="660"/>
      <c r="AF31" s="660"/>
      <c r="AG31" s="660"/>
      <c r="AH31" s="660"/>
      <c r="AI31" s="660"/>
      <c r="AJ31" s="660"/>
      <c r="AK31" s="660"/>
      <c r="AL31" s="624" t="s">
        <v>236</v>
      </c>
      <c r="AM31" s="625"/>
      <c r="AN31" s="625"/>
      <c r="AO31" s="661"/>
      <c r="AP31" s="691" t="s">
        <v>316</v>
      </c>
      <c r="AQ31" s="692"/>
      <c r="AR31" s="692"/>
      <c r="AS31" s="692"/>
      <c r="AT31" s="693" t="s">
        <v>317</v>
      </c>
      <c r="AU31" s="218"/>
      <c r="AV31" s="218"/>
      <c r="AW31" s="218"/>
      <c r="AX31" s="679" t="s">
        <v>188</v>
      </c>
      <c r="AY31" s="680"/>
      <c r="AZ31" s="680"/>
      <c r="BA31" s="680"/>
      <c r="BB31" s="680"/>
      <c r="BC31" s="680"/>
      <c r="BD31" s="680"/>
      <c r="BE31" s="680"/>
      <c r="BF31" s="681"/>
      <c r="BG31" s="683">
        <v>99.2</v>
      </c>
      <c r="BH31" s="684"/>
      <c r="BI31" s="684"/>
      <c r="BJ31" s="684"/>
      <c r="BK31" s="684"/>
      <c r="BL31" s="684"/>
      <c r="BM31" s="685">
        <v>95.9</v>
      </c>
      <c r="BN31" s="684"/>
      <c r="BO31" s="684"/>
      <c r="BP31" s="684"/>
      <c r="BQ31" s="686"/>
      <c r="BR31" s="683">
        <v>99.1</v>
      </c>
      <c r="BS31" s="684"/>
      <c r="BT31" s="684"/>
      <c r="BU31" s="684"/>
      <c r="BV31" s="684"/>
      <c r="BW31" s="684"/>
      <c r="BX31" s="685">
        <v>95.1</v>
      </c>
      <c r="BY31" s="684"/>
      <c r="BZ31" s="684"/>
      <c r="CA31" s="684"/>
      <c r="CB31" s="686"/>
      <c r="CD31" s="642"/>
      <c r="CE31" s="643"/>
      <c r="CF31" s="618" t="s">
        <v>318</v>
      </c>
      <c r="CG31" s="619"/>
      <c r="CH31" s="619"/>
      <c r="CI31" s="619"/>
      <c r="CJ31" s="619"/>
      <c r="CK31" s="619"/>
      <c r="CL31" s="619"/>
      <c r="CM31" s="619"/>
      <c r="CN31" s="619"/>
      <c r="CO31" s="619"/>
      <c r="CP31" s="619"/>
      <c r="CQ31" s="620"/>
      <c r="CR31" s="621">
        <v>23913</v>
      </c>
      <c r="CS31" s="634"/>
      <c r="CT31" s="634"/>
      <c r="CU31" s="634"/>
      <c r="CV31" s="634"/>
      <c r="CW31" s="634"/>
      <c r="CX31" s="634"/>
      <c r="CY31" s="635"/>
      <c r="CZ31" s="624">
        <v>0.4</v>
      </c>
      <c r="DA31" s="636"/>
      <c r="DB31" s="636"/>
      <c r="DC31" s="637"/>
      <c r="DD31" s="627">
        <v>21515</v>
      </c>
      <c r="DE31" s="634"/>
      <c r="DF31" s="634"/>
      <c r="DG31" s="634"/>
      <c r="DH31" s="634"/>
      <c r="DI31" s="634"/>
      <c r="DJ31" s="634"/>
      <c r="DK31" s="635"/>
      <c r="DL31" s="627">
        <v>21515</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518865</v>
      </c>
      <c r="S32" s="622"/>
      <c r="T32" s="622"/>
      <c r="U32" s="622"/>
      <c r="V32" s="622"/>
      <c r="W32" s="622"/>
      <c r="X32" s="622"/>
      <c r="Y32" s="623"/>
      <c r="Z32" s="659">
        <v>7.4</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4"/>
      <c r="AU32" s="214" t="s">
        <v>320</v>
      </c>
      <c r="AX32" s="618" t="s">
        <v>321</v>
      </c>
      <c r="AY32" s="619"/>
      <c r="AZ32" s="619"/>
      <c r="BA32" s="619"/>
      <c r="BB32" s="619"/>
      <c r="BC32" s="619"/>
      <c r="BD32" s="619"/>
      <c r="BE32" s="619"/>
      <c r="BF32" s="620"/>
      <c r="BG32" s="687">
        <v>99.2</v>
      </c>
      <c r="BH32" s="634"/>
      <c r="BI32" s="634"/>
      <c r="BJ32" s="634"/>
      <c r="BK32" s="634"/>
      <c r="BL32" s="634"/>
      <c r="BM32" s="625">
        <v>96.8</v>
      </c>
      <c r="BN32" s="634"/>
      <c r="BO32" s="634"/>
      <c r="BP32" s="634"/>
      <c r="BQ32" s="657"/>
      <c r="BR32" s="687">
        <v>99.1</v>
      </c>
      <c r="BS32" s="634"/>
      <c r="BT32" s="634"/>
      <c r="BU32" s="634"/>
      <c r="BV32" s="634"/>
      <c r="BW32" s="634"/>
      <c r="BX32" s="625">
        <v>96.3</v>
      </c>
      <c r="BY32" s="634"/>
      <c r="BZ32" s="634"/>
      <c r="CA32" s="634"/>
      <c r="CB32" s="657"/>
      <c r="CD32" s="644"/>
      <c r="CE32" s="645"/>
      <c r="CF32" s="618" t="s">
        <v>322</v>
      </c>
      <c r="CG32" s="619"/>
      <c r="CH32" s="619"/>
      <c r="CI32" s="619"/>
      <c r="CJ32" s="619"/>
      <c r="CK32" s="619"/>
      <c r="CL32" s="619"/>
      <c r="CM32" s="619"/>
      <c r="CN32" s="619"/>
      <c r="CO32" s="619"/>
      <c r="CP32" s="619"/>
      <c r="CQ32" s="620"/>
      <c r="CR32" s="621" t="s">
        <v>129</v>
      </c>
      <c r="CS32" s="622"/>
      <c r="CT32" s="622"/>
      <c r="CU32" s="622"/>
      <c r="CV32" s="622"/>
      <c r="CW32" s="622"/>
      <c r="CX32" s="622"/>
      <c r="CY32" s="623"/>
      <c r="CZ32" s="624" t="s">
        <v>129</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236</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2261</v>
      </c>
      <c r="S33" s="622"/>
      <c r="T33" s="622"/>
      <c r="U33" s="622"/>
      <c r="V33" s="622"/>
      <c r="W33" s="622"/>
      <c r="X33" s="622"/>
      <c r="Y33" s="623"/>
      <c r="Z33" s="659">
        <v>0</v>
      </c>
      <c r="AA33" s="659"/>
      <c r="AB33" s="659"/>
      <c r="AC33" s="659"/>
      <c r="AD33" s="660">
        <v>8</v>
      </c>
      <c r="AE33" s="660"/>
      <c r="AF33" s="660"/>
      <c r="AG33" s="660"/>
      <c r="AH33" s="660"/>
      <c r="AI33" s="660"/>
      <c r="AJ33" s="660"/>
      <c r="AK33" s="660"/>
      <c r="AL33" s="624">
        <v>0</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99.1</v>
      </c>
      <c r="BH33" s="606"/>
      <c r="BI33" s="606"/>
      <c r="BJ33" s="606"/>
      <c r="BK33" s="606"/>
      <c r="BL33" s="606"/>
      <c r="BM33" s="652">
        <v>94.7</v>
      </c>
      <c r="BN33" s="606"/>
      <c r="BO33" s="606"/>
      <c r="BP33" s="606"/>
      <c r="BQ33" s="669"/>
      <c r="BR33" s="682">
        <v>99</v>
      </c>
      <c r="BS33" s="606"/>
      <c r="BT33" s="606"/>
      <c r="BU33" s="606"/>
      <c r="BV33" s="606"/>
      <c r="BW33" s="606"/>
      <c r="BX33" s="652">
        <v>93.8</v>
      </c>
      <c r="BY33" s="606"/>
      <c r="BZ33" s="606"/>
      <c r="CA33" s="606"/>
      <c r="CB33" s="669"/>
      <c r="CD33" s="618" t="s">
        <v>325</v>
      </c>
      <c r="CE33" s="619"/>
      <c r="CF33" s="619"/>
      <c r="CG33" s="619"/>
      <c r="CH33" s="619"/>
      <c r="CI33" s="619"/>
      <c r="CJ33" s="619"/>
      <c r="CK33" s="619"/>
      <c r="CL33" s="619"/>
      <c r="CM33" s="619"/>
      <c r="CN33" s="619"/>
      <c r="CO33" s="619"/>
      <c r="CP33" s="619"/>
      <c r="CQ33" s="620"/>
      <c r="CR33" s="621">
        <v>2781643</v>
      </c>
      <c r="CS33" s="634"/>
      <c r="CT33" s="634"/>
      <c r="CU33" s="634"/>
      <c r="CV33" s="634"/>
      <c r="CW33" s="634"/>
      <c r="CX33" s="634"/>
      <c r="CY33" s="635"/>
      <c r="CZ33" s="624">
        <v>41.4</v>
      </c>
      <c r="DA33" s="636"/>
      <c r="DB33" s="636"/>
      <c r="DC33" s="637"/>
      <c r="DD33" s="627">
        <v>2326310</v>
      </c>
      <c r="DE33" s="634"/>
      <c r="DF33" s="634"/>
      <c r="DG33" s="634"/>
      <c r="DH33" s="634"/>
      <c r="DI33" s="634"/>
      <c r="DJ33" s="634"/>
      <c r="DK33" s="635"/>
      <c r="DL33" s="627">
        <v>1494754</v>
      </c>
      <c r="DM33" s="634"/>
      <c r="DN33" s="634"/>
      <c r="DO33" s="634"/>
      <c r="DP33" s="634"/>
      <c r="DQ33" s="634"/>
      <c r="DR33" s="634"/>
      <c r="DS33" s="634"/>
      <c r="DT33" s="634"/>
      <c r="DU33" s="634"/>
      <c r="DV33" s="635"/>
      <c r="DW33" s="624">
        <v>42.1</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29072</v>
      </c>
      <c r="S34" s="622"/>
      <c r="T34" s="622"/>
      <c r="U34" s="622"/>
      <c r="V34" s="622"/>
      <c r="W34" s="622"/>
      <c r="X34" s="622"/>
      <c r="Y34" s="623"/>
      <c r="Z34" s="659">
        <v>0.4</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907320</v>
      </c>
      <c r="CS34" s="622"/>
      <c r="CT34" s="622"/>
      <c r="CU34" s="622"/>
      <c r="CV34" s="622"/>
      <c r="CW34" s="622"/>
      <c r="CX34" s="622"/>
      <c r="CY34" s="623"/>
      <c r="CZ34" s="624">
        <v>13.5</v>
      </c>
      <c r="DA34" s="636"/>
      <c r="DB34" s="636"/>
      <c r="DC34" s="637"/>
      <c r="DD34" s="627">
        <v>749527</v>
      </c>
      <c r="DE34" s="622"/>
      <c r="DF34" s="622"/>
      <c r="DG34" s="622"/>
      <c r="DH34" s="622"/>
      <c r="DI34" s="622"/>
      <c r="DJ34" s="622"/>
      <c r="DK34" s="623"/>
      <c r="DL34" s="627">
        <v>537977</v>
      </c>
      <c r="DM34" s="622"/>
      <c r="DN34" s="622"/>
      <c r="DO34" s="622"/>
      <c r="DP34" s="622"/>
      <c r="DQ34" s="622"/>
      <c r="DR34" s="622"/>
      <c r="DS34" s="622"/>
      <c r="DT34" s="622"/>
      <c r="DU34" s="622"/>
      <c r="DV34" s="623"/>
      <c r="DW34" s="624">
        <v>15.1</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544859</v>
      </c>
      <c r="S35" s="622"/>
      <c r="T35" s="622"/>
      <c r="U35" s="622"/>
      <c r="V35" s="622"/>
      <c r="W35" s="622"/>
      <c r="X35" s="622"/>
      <c r="Y35" s="623"/>
      <c r="Z35" s="659">
        <v>7.8</v>
      </c>
      <c r="AA35" s="659"/>
      <c r="AB35" s="659"/>
      <c r="AC35" s="659"/>
      <c r="AD35" s="660" t="s">
        <v>129</v>
      </c>
      <c r="AE35" s="660"/>
      <c r="AF35" s="660"/>
      <c r="AG35" s="660"/>
      <c r="AH35" s="660"/>
      <c r="AI35" s="660"/>
      <c r="AJ35" s="660"/>
      <c r="AK35" s="660"/>
      <c r="AL35" s="624" t="s">
        <v>236</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11304</v>
      </c>
      <c r="CS35" s="634"/>
      <c r="CT35" s="634"/>
      <c r="CU35" s="634"/>
      <c r="CV35" s="634"/>
      <c r="CW35" s="634"/>
      <c r="CX35" s="634"/>
      <c r="CY35" s="635"/>
      <c r="CZ35" s="624">
        <v>0.2</v>
      </c>
      <c r="DA35" s="636"/>
      <c r="DB35" s="636"/>
      <c r="DC35" s="637"/>
      <c r="DD35" s="627">
        <v>9083</v>
      </c>
      <c r="DE35" s="634"/>
      <c r="DF35" s="634"/>
      <c r="DG35" s="634"/>
      <c r="DH35" s="634"/>
      <c r="DI35" s="634"/>
      <c r="DJ35" s="634"/>
      <c r="DK35" s="635"/>
      <c r="DL35" s="627">
        <v>9083</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157605</v>
      </c>
      <c r="S36" s="622"/>
      <c r="T36" s="622"/>
      <c r="U36" s="622"/>
      <c r="V36" s="622"/>
      <c r="W36" s="622"/>
      <c r="X36" s="622"/>
      <c r="Y36" s="623"/>
      <c r="Z36" s="659">
        <v>2.2000000000000002</v>
      </c>
      <c r="AA36" s="659"/>
      <c r="AB36" s="659"/>
      <c r="AC36" s="659"/>
      <c r="AD36" s="660" t="s">
        <v>129</v>
      </c>
      <c r="AE36" s="660"/>
      <c r="AF36" s="660"/>
      <c r="AG36" s="660"/>
      <c r="AH36" s="660"/>
      <c r="AI36" s="660"/>
      <c r="AJ36" s="660"/>
      <c r="AK36" s="660"/>
      <c r="AL36" s="624" t="s">
        <v>236</v>
      </c>
      <c r="AM36" s="625"/>
      <c r="AN36" s="625"/>
      <c r="AO36" s="661"/>
      <c r="AP36" s="222"/>
      <c r="AQ36" s="670" t="s">
        <v>333</v>
      </c>
      <c r="AR36" s="671"/>
      <c r="AS36" s="671"/>
      <c r="AT36" s="671"/>
      <c r="AU36" s="671"/>
      <c r="AV36" s="671"/>
      <c r="AW36" s="671"/>
      <c r="AX36" s="671"/>
      <c r="AY36" s="672"/>
      <c r="AZ36" s="676">
        <v>712582</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36912</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1020054</v>
      </c>
      <c r="CS36" s="622"/>
      <c r="CT36" s="622"/>
      <c r="CU36" s="622"/>
      <c r="CV36" s="622"/>
      <c r="CW36" s="622"/>
      <c r="CX36" s="622"/>
      <c r="CY36" s="623"/>
      <c r="CZ36" s="624">
        <v>15.2</v>
      </c>
      <c r="DA36" s="636"/>
      <c r="DB36" s="636"/>
      <c r="DC36" s="637"/>
      <c r="DD36" s="627">
        <v>892284</v>
      </c>
      <c r="DE36" s="622"/>
      <c r="DF36" s="622"/>
      <c r="DG36" s="622"/>
      <c r="DH36" s="622"/>
      <c r="DI36" s="622"/>
      <c r="DJ36" s="622"/>
      <c r="DK36" s="623"/>
      <c r="DL36" s="627">
        <v>447477</v>
      </c>
      <c r="DM36" s="622"/>
      <c r="DN36" s="622"/>
      <c r="DO36" s="622"/>
      <c r="DP36" s="622"/>
      <c r="DQ36" s="622"/>
      <c r="DR36" s="622"/>
      <c r="DS36" s="622"/>
      <c r="DT36" s="622"/>
      <c r="DU36" s="622"/>
      <c r="DV36" s="623"/>
      <c r="DW36" s="624">
        <v>12.6</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94358</v>
      </c>
      <c r="S37" s="622"/>
      <c r="T37" s="622"/>
      <c r="U37" s="622"/>
      <c r="V37" s="622"/>
      <c r="W37" s="622"/>
      <c r="X37" s="622"/>
      <c r="Y37" s="623"/>
      <c r="Z37" s="659">
        <v>1.3</v>
      </c>
      <c r="AA37" s="659"/>
      <c r="AB37" s="659"/>
      <c r="AC37" s="659"/>
      <c r="AD37" s="660">
        <v>2894</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256110</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5292</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329003</v>
      </c>
      <c r="CS37" s="634"/>
      <c r="CT37" s="634"/>
      <c r="CU37" s="634"/>
      <c r="CV37" s="634"/>
      <c r="CW37" s="634"/>
      <c r="CX37" s="634"/>
      <c r="CY37" s="635"/>
      <c r="CZ37" s="624">
        <v>4.9000000000000004</v>
      </c>
      <c r="DA37" s="636"/>
      <c r="DB37" s="636"/>
      <c r="DC37" s="637"/>
      <c r="DD37" s="627">
        <v>329003</v>
      </c>
      <c r="DE37" s="634"/>
      <c r="DF37" s="634"/>
      <c r="DG37" s="634"/>
      <c r="DH37" s="634"/>
      <c r="DI37" s="634"/>
      <c r="DJ37" s="634"/>
      <c r="DK37" s="635"/>
      <c r="DL37" s="627">
        <v>246781</v>
      </c>
      <c r="DM37" s="634"/>
      <c r="DN37" s="634"/>
      <c r="DO37" s="634"/>
      <c r="DP37" s="634"/>
      <c r="DQ37" s="634"/>
      <c r="DR37" s="634"/>
      <c r="DS37" s="634"/>
      <c r="DT37" s="634"/>
      <c r="DU37" s="634"/>
      <c r="DV37" s="635"/>
      <c r="DW37" s="624">
        <v>6.9</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534501</v>
      </c>
      <c r="S38" s="622"/>
      <c r="T38" s="622"/>
      <c r="U38" s="622"/>
      <c r="V38" s="622"/>
      <c r="W38" s="622"/>
      <c r="X38" s="622"/>
      <c r="Y38" s="623"/>
      <c r="Z38" s="659">
        <v>7.6</v>
      </c>
      <c r="AA38" s="659"/>
      <c r="AB38" s="659"/>
      <c r="AC38" s="659"/>
      <c r="AD38" s="660" t="s">
        <v>236</v>
      </c>
      <c r="AE38" s="660"/>
      <c r="AF38" s="660"/>
      <c r="AG38" s="660"/>
      <c r="AH38" s="660"/>
      <c r="AI38" s="660"/>
      <c r="AJ38" s="660"/>
      <c r="AK38" s="660"/>
      <c r="AL38" s="624" t="s">
        <v>236</v>
      </c>
      <c r="AM38" s="625"/>
      <c r="AN38" s="625"/>
      <c r="AO38" s="661"/>
      <c r="AQ38" s="654" t="s">
        <v>341</v>
      </c>
      <c r="AR38" s="655"/>
      <c r="AS38" s="655"/>
      <c r="AT38" s="655"/>
      <c r="AU38" s="655"/>
      <c r="AV38" s="655"/>
      <c r="AW38" s="655"/>
      <c r="AX38" s="655"/>
      <c r="AY38" s="656"/>
      <c r="AZ38" s="621">
        <v>93369</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1559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603463</v>
      </c>
      <c r="CS38" s="622"/>
      <c r="CT38" s="622"/>
      <c r="CU38" s="622"/>
      <c r="CV38" s="622"/>
      <c r="CW38" s="622"/>
      <c r="CX38" s="622"/>
      <c r="CY38" s="623"/>
      <c r="CZ38" s="624">
        <v>9</v>
      </c>
      <c r="DA38" s="636"/>
      <c r="DB38" s="636"/>
      <c r="DC38" s="637"/>
      <c r="DD38" s="627">
        <v>523131</v>
      </c>
      <c r="DE38" s="622"/>
      <c r="DF38" s="622"/>
      <c r="DG38" s="622"/>
      <c r="DH38" s="622"/>
      <c r="DI38" s="622"/>
      <c r="DJ38" s="622"/>
      <c r="DK38" s="623"/>
      <c r="DL38" s="627">
        <v>495841</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129</v>
      </c>
      <c r="S39" s="622"/>
      <c r="T39" s="622"/>
      <c r="U39" s="622"/>
      <c r="V39" s="622"/>
      <c r="W39" s="622"/>
      <c r="X39" s="622"/>
      <c r="Y39" s="623"/>
      <c r="Z39" s="659" t="s">
        <v>129</v>
      </c>
      <c r="AA39" s="659"/>
      <c r="AB39" s="659"/>
      <c r="AC39" s="659"/>
      <c r="AD39" s="660" t="s">
        <v>129</v>
      </c>
      <c r="AE39" s="660"/>
      <c r="AF39" s="660"/>
      <c r="AG39" s="660"/>
      <c r="AH39" s="660"/>
      <c r="AI39" s="660"/>
      <c r="AJ39" s="660"/>
      <c r="AK39" s="660"/>
      <c r="AL39" s="624" t="s">
        <v>255</v>
      </c>
      <c r="AM39" s="625"/>
      <c r="AN39" s="625"/>
      <c r="AO39" s="661"/>
      <c r="AQ39" s="654" t="s">
        <v>345</v>
      </c>
      <c r="AR39" s="655"/>
      <c r="AS39" s="655"/>
      <c r="AT39" s="655"/>
      <c r="AU39" s="655"/>
      <c r="AV39" s="655"/>
      <c r="AW39" s="655"/>
      <c r="AX39" s="655"/>
      <c r="AY39" s="656"/>
      <c r="AZ39" s="621">
        <v>15750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2560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149126</v>
      </c>
      <c r="CS39" s="634"/>
      <c r="CT39" s="634"/>
      <c r="CU39" s="634"/>
      <c r="CV39" s="634"/>
      <c r="CW39" s="634"/>
      <c r="CX39" s="634"/>
      <c r="CY39" s="635"/>
      <c r="CZ39" s="624">
        <v>2.2000000000000002</v>
      </c>
      <c r="DA39" s="636"/>
      <c r="DB39" s="636"/>
      <c r="DC39" s="637"/>
      <c r="DD39" s="627">
        <v>117909</v>
      </c>
      <c r="DE39" s="634"/>
      <c r="DF39" s="634"/>
      <c r="DG39" s="634"/>
      <c r="DH39" s="634"/>
      <c r="DI39" s="634"/>
      <c r="DJ39" s="634"/>
      <c r="DK39" s="635"/>
      <c r="DL39" s="627" t="s">
        <v>236</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69601</v>
      </c>
      <c r="S40" s="622"/>
      <c r="T40" s="622"/>
      <c r="U40" s="622"/>
      <c r="V40" s="622"/>
      <c r="W40" s="622"/>
      <c r="X40" s="622"/>
      <c r="Y40" s="623"/>
      <c r="Z40" s="659">
        <v>1</v>
      </c>
      <c r="AA40" s="659"/>
      <c r="AB40" s="659"/>
      <c r="AC40" s="659"/>
      <c r="AD40" s="660" t="s">
        <v>236</v>
      </c>
      <c r="AE40" s="660"/>
      <c r="AF40" s="660"/>
      <c r="AG40" s="660"/>
      <c r="AH40" s="660"/>
      <c r="AI40" s="660"/>
      <c r="AJ40" s="660"/>
      <c r="AK40" s="660"/>
      <c r="AL40" s="624" t="s">
        <v>236</v>
      </c>
      <c r="AM40" s="625"/>
      <c r="AN40" s="625"/>
      <c r="AO40" s="661"/>
      <c r="AQ40" s="654" t="s">
        <v>349</v>
      </c>
      <c r="AR40" s="655"/>
      <c r="AS40" s="655"/>
      <c r="AT40" s="655"/>
      <c r="AU40" s="655"/>
      <c r="AV40" s="655"/>
      <c r="AW40" s="655"/>
      <c r="AX40" s="655"/>
      <c r="AY40" s="656"/>
      <c r="AZ40" s="621" t="s">
        <v>236</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74</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90376</v>
      </c>
      <c r="CS40" s="622"/>
      <c r="CT40" s="622"/>
      <c r="CU40" s="622"/>
      <c r="CV40" s="622"/>
      <c r="CW40" s="622"/>
      <c r="CX40" s="622"/>
      <c r="CY40" s="623"/>
      <c r="CZ40" s="624">
        <v>1.3</v>
      </c>
      <c r="DA40" s="636"/>
      <c r="DB40" s="636"/>
      <c r="DC40" s="637"/>
      <c r="DD40" s="627">
        <v>34376</v>
      </c>
      <c r="DE40" s="622"/>
      <c r="DF40" s="622"/>
      <c r="DG40" s="622"/>
      <c r="DH40" s="622"/>
      <c r="DI40" s="622"/>
      <c r="DJ40" s="622"/>
      <c r="DK40" s="623"/>
      <c r="DL40" s="627">
        <v>4376</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7026172</v>
      </c>
      <c r="S41" s="646"/>
      <c r="T41" s="646"/>
      <c r="U41" s="646"/>
      <c r="V41" s="646"/>
      <c r="W41" s="646"/>
      <c r="X41" s="646"/>
      <c r="Y41" s="649"/>
      <c r="Z41" s="650">
        <v>100</v>
      </c>
      <c r="AA41" s="650"/>
      <c r="AB41" s="650"/>
      <c r="AC41" s="650"/>
      <c r="AD41" s="651">
        <v>3483054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101941</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236</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129</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245412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351</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1328771</v>
      </c>
      <c r="CS42" s="634"/>
      <c r="CT42" s="634"/>
      <c r="CU42" s="634"/>
      <c r="CV42" s="634"/>
      <c r="CW42" s="634"/>
      <c r="CX42" s="634"/>
      <c r="CY42" s="635"/>
      <c r="CZ42" s="624">
        <v>19.8</v>
      </c>
      <c r="DA42" s="636"/>
      <c r="DB42" s="636"/>
      <c r="DC42" s="637"/>
      <c r="DD42" s="627">
        <v>375694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746</v>
      </c>
      <c r="CS43" s="634"/>
      <c r="CT43" s="634"/>
      <c r="CU43" s="634"/>
      <c r="CV43" s="634"/>
      <c r="CW43" s="634"/>
      <c r="CX43" s="634"/>
      <c r="CY43" s="635"/>
      <c r="CZ43" s="624">
        <v>0</v>
      </c>
      <c r="DA43" s="636"/>
      <c r="DB43" s="636"/>
      <c r="DC43" s="637"/>
      <c r="DD43" s="627" t="s">
        <v>236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1319593</v>
      </c>
      <c r="CS44" s="622"/>
      <c r="CT44" s="622"/>
      <c r="CU44" s="622"/>
      <c r="CV44" s="622"/>
      <c r="CW44" s="622"/>
      <c r="CX44" s="622"/>
      <c r="CY44" s="623"/>
      <c r="CZ44" s="624">
        <v>19.600000000000001</v>
      </c>
      <c r="DA44" s="625"/>
      <c r="DB44" s="625"/>
      <c r="DC44" s="626"/>
      <c r="DD44" s="627">
        <v>374144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550428</v>
      </c>
      <c r="CS45" s="634"/>
      <c r="CT45" s="634"/>
      <c r="CU45" s="634"/>
      <c r="CV45" s="634"/>
      <c r="CW45" s="634"/>
      <c r="CX45" s="634"/>
      <c r="CY45" s="635"/>
      <c r="CZ45" s="624">
        <v>8.1999999999999993</v>
      </c>
      <c r="DA45" s="636"/>
      <c r="DB45" s="636"/>
      <c r="DC45" s="637"/>
      <c r="DD45" s="627">
        <v>38879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708367</v>
      </c>
      <c r="CS46" s="622"/>
      <c r="CT46" s="622"/>
      <c r="CU46" s="622"/>
      <c r="CV46" s="622"/>
      <c r="CW46" s="622"/>
      <c r="CX46" s="622"/>
      <c r="CY46" s="623"/>
      <c r="CZ46" s="624">
        <v>10.5</v>
      </c>
      <c r="DA46" s="625"/>
      <c r="DB46" s="625"/>
      <c r="DC46" s="626"/>
      <c r="DD46" s="627">
        <v>334444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9178</v>
      </c>
      <c r="CS47" s="634"/>
      <c r="CT47" s="634"/>
      <c r="CU47" s="634"/>
      <c r="CV47" s="634"/>
      <c r="CW47" s="634"/>
      <c r="CX47" s="634"/>
      <c r="CY47" s="635"/>
      <c r="CZ47" s="624">
        <v>0.1</v>
      </c>
      <c r="DA47" s="636"/>
      <c r="DB47" s="636"/>
      <c r="DC47" s="637"/>
      <c r="DD47" s="627">
        <v>1550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236</v>
      </c>
      <c r="CS48" s="622"/>
      <c r="CT48" s="622"/>
      <c r="CU48" s="622"/>
      <c r="CV48" s="622"/>
      <c r="CW48" s="622"/>
      <c r="CX48" s="622"/>
      <c r="CY48" s="623"/>
      <c r="CZ48" s="624" t="s">
        <v>129</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6715550</v>
      </c>
      <c r="CS49" s="606"/>
      <c r="CT49" s="606"/>
      <c r="CU49" s="606"/>
      <c r="CV49" s="606"/>
      <c r="CW49" s="606"/>
      <c r="CX49" s="606"/>
      <c r="CY49" s="607"/>
      <c r="CZ49" s="608">
        <v>100</v>
      </c>
      <c r="DA49" s="609"/>
      <c r="DB49" s="609"/>
      <c r="DC49" s="610"/>
      <c r="DD49" s="611">
        <v>4316573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9UYlgtEMDEvc21WHeytI4+ohT+wCbEp5eSkJ9e/2tDrbqWMCydf+UQV/LykRoyHRwsR/nqgpP2F5aO33bcPjIg==" saltValue="HhMQ2zSlsFbLbAaCf8Rq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6924</v>
      </c>
      <c r="R7" s="1103"/>
      <c r="S7" s="1103"/>
      <c r="T7" s="1103"/>
      <c r="U7" s="1103"/>
      <c r="V7" s="1103">
        <v>6665</v>
      </c>
      <c r="W7" s="1103"/>
      <c r="X7" s="1103"/>
      <c r="Y7" s="1103"/>
      <c r="Z7" s="1103"/>
      <c r="AA7" s="1103">
        <v>259</v>
      </c>
      <c r="AB7" s="1103"/>
      <c r="AC7" s="1103"/>
      <c r="AD7" s="1103"/>
      <c r="AE7" s="1104"/>
      <c r="AF7" s="1105">
        <v>140</v>
      </c>
      <c r="AG7" s="1106"/>
      <c r="AH7" s="1106"/>
      <c r="AI7" s="1106"/>
      <c r="AJ7" s="1107"/>
      <c r="AK7" s="1108">
        <v>545</v>
      </c>
      <c r="AL7" s="1109"/>
      <c r="AM7" s="1109"/>
      <c r="AN7" s="1109"/>
      <c r="AO7" s="1109"/>
      <c r="AP7" s="1109">
        <v>5934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t="s">
        <v>512</v>
      </c>
      <c r="AL8" s="1081"/>
      <c r="AM8" s="1081"/>
      <c r="AN8" s="1081"/>
      <c r="AO8" s="1081"/>
      <c r="AP8" s="1081" t="s">
        <v>512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352</v>
      </c>
      <c r="R9" s="1039"/>
      <c r="S9" s="1039"/>
      <c r="T9" s="1039"/>
      <c r="U9" s="1039"/>
      <c r="V9" s="1039">
        <v>301</v>
      </c>
      <c r="W9" s="1039"/>
      <c r="X9" s="1039"/>
      <c r="Y9" s="1039"/>
      <c r="Z9" s="1039"/>
      <c r="AA9" s="1039">
        <v>51</v>
      </c>
      <c r="AB9" s="1039"/>
      <c r="AC9" s="1039"/>
      <c r="AD9" s="1039"/>
      <c r="AE9" s="1040"/>
      <c r="AF9" s="1035">
        <v>1</v>
      </c>
      <c r="AG9" s="1036"/>
      <c r="AH9" s="1036"/>
      <c r="AI9" s="1036"/>
      <c r="AJ9" s="1037"/>
      <c r="AK9" s="1080">
        <v>249</v>
      </c>
      <c r="AL9" s="1081"/>
      <c r="AM9" s="1081"/>
      <c r="AN9" s="1081"/>
      <c r="AO9" s="1081"/>
      <c r="AP9" s="1081">
        <v>429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395</v>
      </c>
      <c r="C10" s="1031"/>
      <c r="D10" s="1031"/>
      <c r="E10" s="1031"/>
      <c r="F10" s="1031"/>
      <c r="G10" s="1031"/>
      <c r="H10" s="1031"/>
      <c r="I10" s="1031"/>
      <c r="J10" s="1031"/>
      <c r="K10" s="1031"/>
      <c r="L10" s="1031"/>
      <c r="M10" s="1031"/>
      <c r="N10" s="1031"/>
      <c r="O10" s="1031"/>
      <c r="P10" s="1032"/>
      <c r="Q10" s="1038">
        <v>3</v>
      </c>
      <c r="R10" s="1039"/>
      <c r="S10" s="1039"/>
      <c r="T10" s="1039"/>
      <c r="U10" s="1039"/>
      <c r="V10" s="1039">
        <v>3</v>
      </c>
      <c r="W10" s="1039"/>
      <c r="X10" s="1039"/>
      <c r="Y10" s="1039"/>
      <c r="Z10" s="1039"/>
      <c r="AA10" s="1039">
        <v>0</v>
      </c>
      <c r="AB10" s="1039"/>
      <c r="AC10" s="1039"/>
      <c r="AD10" s="1039"/>
      <c r="AE10" s="1040"/>
      <c r="AF10" s="1035">
        <v>0</v>
      </c>
      <c r="AG10" s="1036"/>
      <c r="AH10" s="1036"/>
      <c r="AI10" s="1036"/>
      <c r="AJ10" s="1037"/>
      <c r="AK10" s="1080" t="s">
        <v>512</v>
      </c>
      <c r="AL10" s="1081"/>
      <c r="AM10" s="1081"/>
      <c r="AN10" s="1081"/>
      <c r="AO10" s="1081"/>
      <c r="AP10" s="1081" t="s">
        <v>512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7029</v>
      </c>
      <c r="R23" s="1061"/>
      <c r="S23" s="1061"/>
      <c r="T23" s="1061"/>
      <c r="U23" s="1061"/>
      <c r="V23" s="1061">
        <v>6719</v>
      </c>
      <c r="W23" s="1061"/>
      <c r="X23" s="1061"/>
      <c r="Y23" s="1061"/>
      <c r="Z23" s="1061"/>
      <c r="AA23" s="1061">
        <v>311</v>
      </c>
      <c r="AB23" s="1061"/>
      <c r="AC23" s="1061"/>
      <c r="AD23" s="1061"/>
      <c r="AE23" s="1068"/>
      <c r="AF23" s="1069">
        <v>141</v>
      </c>
      <c r="AG23" s="1061"/>
      <c r="AH23" s="1061"/>
      <c r="AI23" s="1061"/>
      <c r="AJ23" s="1070"/>
      <c r="AK23" s="1071"/>
      <c r="AL23" s="1072"/>
      <c r="AM23" s="1072"/>
      <c r="AN23" s="1072"/>
      <c r="AO23" s="1072"/>
      <c r="AP23" s="1061">
        <v>6362</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1431</v>
      </c>
      <c r="R28" s="1051"/>
      <c r="S28" s="1051"/>
      <c r="T28" s="1051"/>
      <c r="U28" s="1051"/>
      <c r="V28" s="1051">
        <v>1417</v>
      </c>
      <c r="W28" s="1051"/>
      <c r="X28" s="1051"/>
      <c r="Y28" s="1051"/>
      <c r="Z28" s="1051"/>
      <c r="AA28" s="1051">
        <v>14</v>
      </c>
      <c r="AB28" s="1051"/>
      <c r="AC28" s="1051"/>
      <c r="AD28" s="1051"/>
      <c r="AE28" s="1052"/>
      <c r="AF28" s="1053">
        <v>14</v>
      </c>
      <c r="AG28" s="1051"/>
      <c r="AH28" s="1051"/>
      <c r="AI28" s="1051"/>
      <c r="AJ28" s="1054"/>
      <c r="AK28" s="1042">
        <v>295</v>
      </c>
      <c r="AL28" s="1043"/>
      <c r="AM28" s="1043"/>
      <c r="AN28" s="1043"/>
      <c r="AO28" s="1043"/>
      <c r="AP28" s="1043" t="s">
        <v>512</v>
      </c>
      <c r="AQ28" s="1043"/>
      <c r="AR28" s="1043"/>
      <c r="AS28" s="1043"/>
      <c r="AT28" s="1043"/>
      <c r="AU28" s="1043" t="s">
        <v>512</v>
      </c>
      <c r="AV28" s="1043"/>
      <c r="AW28" s="1043"/>
      <c r="AX28" s="1043"/>
      <c r="AY28" s="1043"/>
      <c r="AZ28" s="1044" t="s">
        <v>512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1208</v>
      </c>
      <c r="R29" s="1039"/>
      <c r="S29" s="1039"/>
      <c r="T29" s="1039"/>
      <c r="U29" s="1039"/>
      <c r="V29" s="1039">
        <v>1178</v>
      </c>
      <c r="W29" s="1039"/>
      <c r="X29" s="1039"/>
      <c r="Y29" s="1039"/>
      <c r="Z29" s="1039"/>
      <c r="AA29" s="1039">
        <v>30</v>
      </c>
      <c r="AB29" s="1039"/>
      <c r="AC29" s="1039"/>
      <c r="AD29" s="1039"/>
      <c r="AE29" s="1040"/>
      <c r="AF29" s="1035">
        <v>30</v>
      </c>
      <c r="AG29" s="1036"/>
      <c r="AH29" s="1036"/>
      <c r="AI29" s="1036"/>
      <c r="AJ29" s="1037"/>
      <c r="AK29" s="980">
        <v>175</v>
      </c>
      <c r="AL29" s="971"/>
      <c r="AM29" s="971"/>
      <c r="AN29" s="971"/>
      <c r="AO29" s="971"/>
      <c r="AP29" s="971" t="s">
        <v>512</v>
      </c>
      <c r="AQ29" s="971"/>
      <c r="AR29" s="971"/>
      <c r="AS29" s="971"/>
      <c r="AT29" s="971"/>
      <c r="AU29" s="971" t="s">
        <v>512</v>
      </c>
      <c r="AV29" s="971"/>
      <c r="AW29" s="971"/>
      <c r="AX29" s="971"/>
      <c r="AY29" s="971"/>
      <c r="AZ29" s="1041" t="s">
        <v>512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128</v>
      </c>
      <c r="R30" s="1039"/>
      <c r="S30" s="1039"/>
      <c r="T30" s="1039"/>
      <c r="U30" s="1039"/>
      <c r="V30" s="1039">
        <v>128</v>
      </c>
      <c r="W30" s="1039"/>
      <c r="X30" s="1039"/>
      <c r="Y30" s="1039"/>
      <c r="Z30" s="1039"/>
      <c r="AA30" s="1039">
        <v>1</v>
      </c>
      <c r="AB30" s="1039"/>
      <c r="AC30" s="1039"/>
      <c r="AD30" s="1039"/>
      <c r="AE30" s="1040"/>
      <c r="AF30" s="1035">
        <v>1</v>
      </c>
      <c r="AG30" s="1036"/>
      <c r="AH30" s="1036"/>
      <c r="AI30" s="1036"/>
      <c r="AJ30" s="1037"/>
      <c r="AK30" s="980">
        <v>32</v>
      </c>
      <c r="AL30" s="971"/>
      <c r="AM30" s="971"/>
      <c r="AN30" s="971"/>
      <c r="AO30" s="971"/>
      <c r="AP30" s="971" t="s">
        <v>512</v>
      </c>
      <c r="AQ30" s="971"/>
      <c r="AR30" s="971"/>
      <c r="AS30" s="971"/>
      <c r="AT30" s="971"/>
      <c r="AU30" s="971" t="s">
        <v>512</v>
      </c>
      <c r="AV30" s="971"/>
      <c r="AW30" s="971"/>
      <c r="AX30" s="971"/>
      <c r="AY30" s="971"/>
      <c r="AZ30" s="1041" t="s">
        <v>512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264</v>
      </c>
      <c r="R31" s="1039"/>
      <c r="S31" s="1039"/>
      <c r="T31" s="1039"/>
      <c r="U31" s="1039"/>
      <c r="V31" s="1039">
        <v>296</v>
      </c>
      <c r="W31" s="1039"/>
      <c r="X31" s="1039"/>
      <c r="Y31" s="1039"/>
      <c r="Z31" s="1039"/>
      <c r="AA31" s="1039">
        <v>-32</v>
      </c>
      <c r="AB31" s="1039"/>
      <c r="AC31" s="1039"/>
      <c r="AD31" s="1039"/>
      <c r="AE31" s="1040"/>
      <c r="AF31" s="1035">
        <v>786</v>
      </c>
      <c r="AG31" s="1036"/>
      <c r="AH31" s="1036"/>
      <c r="AI31" s="1036"/>
      <c r="AJ31" s="1037"/>
      <c r="AK31" s="980">
        <v>93</v>
      </c>
      <c r="AL31" s="971"/>
      <c r="AM31" s="971"/>
      <c r="AN31" s="971"/>
      <c r="AO31" s="971"/>
      <c r="AP31" s="971">
        <v>4927</v>
      </c>
      <c r="AQ31" s="971"/>
      <c r="AR31" s="971"/>
      <c r="AS31" s="971"/>
      <c r="AT31" s="971"/>
      <c r="AU31" s="971" t="s">
        <v>512</v>
      </c>
      <c r="AV31" s="971"/>
      <c r="AW31" s="971"/>
      <c r="AX31" s="971"/>
      <c r="AY31" s="971"/>
      <c r="AZ31" s="1041" t="s">
        <v>512</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605</v>
      </c>
      <c r="R32" s="1039"/>
      <c r="S32" s="1039"/>
      <c r="T32" s="1039"/>
      <c r="U32" s="1039"/>
      <c r="V32" s="1039">
        <v>535</v>
      </c>
      <c r="W32" s="1039"/>
      <c r="X32" s="1039"/>
      <c r="Y32" s="1039"/>
      <c r="Z32" s="1039"/>
      <c r="AA32" s="1039">
        <v>71</v>
      </c>
      <c r="AB32" s="1039"/>
      <c r="AC32" s="1039"/>
      <c r="AD32" s="1039"/>
      <c r="AE32" s="1040"/>
      <c r="AF32" s="1035">
        <v>71</v>
      </c>
      <c r="AG32" s="1036"/>
      <c r="AH32" s="1036"/>
      <c r="AI32" s="1036"/>
      <c r="AJ32" s="1037"/>
      <c r="AK32" s="980">
        <v>203</v>
      </c>
      <c r="AL32" s="971"/>
      <c r="AM32" s="971"/>
      <c r="AN32" s="971"/>
      <c r="AO32" s="971"/>
      <c r="AP32" s="971">
        <v>2925</v>
      </c>
      <c r="AQ32" s="971"/>
      <c r="AR32" s="971"/>
      <c r="AS32" s="971"/>
      <c r="AT32" s="971"/>
      <c r="AU32" s="971">
        <v>2351</v>
      </c>
      <c r="AV32" s="971"/>
      <c r="AW32" s="971"/>
      <c r="AX32" s="971"/>
      <c r="AY32" s="971"/>
      <c r="AZ32" s="1041" t="s">
        <v>512</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416</v>
      </c>
      <c r="C33" s="1031"/>
      <c r="D33" s="1031"/>
      <c r="E33" s="1031"/>
      <c r="F33" s="1031"/>
      <c r="G33" s="1031"/>
      <c r="H33" s="1031"/>
      <c r="I33" s="1031"/>
      <c r="J33" s="1031"/>
      <c r="K33" s="1031"/>
      <c r="L33" s="1031"/>
      <c r="M33" s="1031"/>
      <c r="N33" s="1031"/>
      <c r="O33" s="1031"/>
      <c r="P33" s="1032"/>
      <c r="Q33" s="1038">
        <v>96</v>
      </c>
      <c r="R33" s="1039"/>
      <c r="S33" s="1039"/>
      <c r="T33" s="1039"/>
      <c r="U33" s="1039"/>
      <c r="V33" s="1039">
        <v>81</v>
      </c>
      <c r="W33" s="1039"/>
      <c r="X33" s="1039"/>
      <c r="Y33" s="1039"/>
      <c r="Z33" s="1039"/>
      <c r="AA33" s="1039">
        <v>16</v>
      </c>
      <c r="AB33" s="1039"/>
      <c r="AC33" s="1039"/>
      <c r="AD33" s="1039"/>
      <c r="AE33" s="1040"/>
      <c r="AF33" s="1035">
        <v>16</v>
      </c>
      <c r="AG33" s="1036"/>
      <c r="AH33" s="1036"/>
      <c r="AI33" s="1036"/>
      <c r="AJ33" s="1037"/>
      <c r="AK33" s="980">
        <v>53</v>
      </c>
      <c r="AL33" s="971"/>
      <c r="AM33" s="971"/>
      <c r="AN33" s="971"/>
      <c r="AO33" s="971"/>
      <c r="AP33" s="971">
        <v>352</v>
      </c>
      <c r="AQ33" s="971"/>
      <c r="AR33" s="971"/>
      <c r="AS33" s="971"/>
      <c r="AT33" s="971"/>
      <c r="AU33" s="971">
        <v>347</v>
      </c>
      <c r="AV33" s="971"/>
      <c r="AW33" s="971"/>
      <c r="AX33" s="971"/>
      <c r="AY33" s="971"/>
      <c r="AZ33" s="1041" t="s">
        <v>512</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46</v>
      </c>
      <c r="R34" s="1039"/>
      <c r="S34" s="1039"/>
      <c r="T34" s="1039"/>
      <c r="U34" s="1039"/>
      <c r="V34" s="1039">
        <v>45</v>
      </c>
      <c r="W34" s="1039"/>
      <c r="X34" s="1039"/>
      <c r="Y34" s="1039"/>
      <c r="Z34" s="1039"/>
      <c r="AA34" s="1039">
        <v>1</v>
      </c>
      <c r="AB34" s="1039"/>
      <c r="AC34" s="1039"/>
      <c r="AD34" s="1039"/>
      <c r="AE34" s="1040"/>
      <c r="AF34" s="1035">
        <v>889</v>
      </c>
      <c r="AG34" s="1036"/>
      <c r="AH34" s="1036"/>
      <c r="AI34" s="1036"/>
      <c r="AJ34" s="1037"/>
      <c r="AK34" s="980" t="s">
        <v>512</v>
      </c>
      <c r="AL34" s="971"/>
      <c r="AM34" s="971"/>
      <c r="AN34" s="971"/>
      <c r="AO34" s="971"/>
      <c r="AP34" s="971" t="s">
        <v>512</v>
      </c>
      <c r="AQ34" s="971"/>
      <c r="AR34" s="971"/>
      <c r="AS34" s="971"/>
      <c r="AT34" s="971"/>
      <c r="AU34" s="971" t="s">
        <v>512</v>
      </c>
      <c r="AV34" s="971"/>
      <c r="AW34" s="971"/>
      <c r="AX34" s="971"/>
      <c r="AY34" s="971"/>
      <c r="AZ34" s="1041" t="s">
        <v>512</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1805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402</v>
      </c>
      <c r="W66" s="1002"/>
      <c r="X66" s="1002"/>
      <c r="Y66" s="1002"/>
      <c r="Z66" s="1003"/>
      <c r="AA66" s="1001" t="s">
        <v>423</v>
      </c>
      <c r="AB66" s="1002"/>
      <c r="AC66" s="1002"/>
      <c r="AD66" s="1002"/>
      <c r="AE66" s="1003"/>
      <c r="AF66" s="1007" t="s">
        <v>404</v>
      </c>
      <c r="AG66" s="1008"/>
      <c r="AH66" s="1008"/>
      <c r="AI66" s="1008"/>
      <c r="AJ66" s="1009"/>
      <c r="AK66" s="1001" t="s">
        <v>424</v>
      </c>
      <c r="AL66" s="996"/>
      <c r="AM66" s="996"/>
      <c r="AN66" s="996"/>
      <c r="AO66" s="997"/>
      <c r="AP66" s="1001" t="s">
        <v>406</v>
      </c>
      <c r="AQ66" s="1002"/>
      <c r="AR66" s="1002"/>
      <c r="AS66" s="1002"/>
      <c r="AT66" s="1003"/>
      <c r="AU66" s="1001" t="s">
        <v>425</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577</v>
      </c>
      <c r="C68" s="986"/>
      <c r="D68" s="986"/>
      <c r="E68" s="986"/>
      <c r="F68" s="986"/>
      <c r="G68" s="986"/>
      <c r="H68" s="986"/>
      <c r="I68" s="986"/>
      <c r="J68" s="986"/>
      <c r="K68" s="986"/>
      <c r="L68" s="986"/>
      <c r="M68" s="986"/>
      <c r="N68" s="986"/>
      <c r="O68" s="986"/>
      <c r="P68" s="987"/>
      <c r="Q68" s="988">
        <v>2319</v>
      </c>
      <c r="R68" s="982"/>
      <c r="S68" s="982"/>
      <c r="T68" s="982"/>
      <c r="U68" s="982"/>
      <c r="V68" s="982">
        <v>2291</v>
      </c>
      <c r="W68" s="982"/>
      <c r="X68" s="982"/>
      <c r="Y68" s="982"/>
      <c r="Z68" s="982"/>
      <c r="AA68" s="982">
        <v>27</v>
      </c>
      <c r="AB68" s="982"/>
      <c r="AC68" s="982"/>
      <c r="AD68" s="982"/>
      <c r="AE68" s="982"/>
      <c r="AF68" s="982">
        <v>23</v>
      </c>
      <c r="AG68" s="982"/>
      <c r="AH68" s="982"/>
      <c r="AI68" s="982"/>
      <c r="AJ68" s="982"/>
      <c r="AK68" s="982" t="s">
        <v>592</v>
      </c>
      <c r="AL68" s="982"/>
      <c r="AM68" s="982"/>
      <c r="AN68" s="982"/>
      <c r="AO68" s="982"/>
      <c r="AP68" s="982">
        <v>1119</v>
      </c>
      <c r="AQ68" s="982"/>
      <c r="AR68" s="982"/>
      <c r="AS68" s="982"/>
      <c r="AT68" s="982"/>
      <c r="AU68" s="982">
        <v>114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2881</v>
      </c>
      <c r="R69" s="971"/>
      <c r="S69" s="971"/>
      <c r="T69" s="971"/>
      <c r="U69" s="971"/>
      <c r="V69" s="971">
        <v>2064</v>
      </c>
      <c r="W69" s="971"/>
      <c r="X69" s="971"/>
      <c r="Y69" s="971"/>
      <c r="Z69" s="971"/>
      <c r="AA69" s="971">
        <v>817</v>
      </c>
      <c r="AB69" s="971"/>
      <c r="AC69" s="971"/>
      <c r="AD69" s="971"/>
      <c r="AE69" s="971"/>
      <c r="AF69" s="971">
        <v>252</v>
      </c>
      <c r="AG69" s="971"/>
      <c r="AH69" s="971"/>
      <c r="AI69" s="971"/>
      <c r="AJ69" s="971"/>
      <c r="AK69" s="971">
        <v>0</v>
      </c>
      <c r="AL69" s="971"/>
      <c r="AM69" s="971"/>
      <c r="AN69" s="971"/>
      <c r="AO69" s="971"/>
      <c r="AP69" s="971">
        <v>1959</v>
      </c>
      <c r="AQ69" s="971"/>
      <c r="AR69" s="971"/>
      <c r="AS69" s="971"/>
      <c r="AT69" s="971"/>
      <c r="AU69" s="971">
        <v>262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7152</v>
      </c>
      <c r="R70" s="971"/>
      <c r="S70" s="971"/>
      <c r="T70" s="971"/>
      <c r="U70" s="971"/>
      <c r="V70" s="971">
        <v>6813</v>
      </c>
      <c r="W70" s="971"/>
      <c r="X70" s="971"/>
      <c r="Y70" s="971"/>
      <c r="Z70" s="971"/>
      <c r="AA70" s="971">
        <v>338</v>
      </c>
      <c r="AB70" s="971"/>
      <c r="AC70" s="971"/>
      <c r="AD70" s="971"/>
      <c r="AE70" s="971"/>
      <c r="AF70" s="971">
        <v>2062</v>
      </c>
      <c r="AG70" s="971"/>
      <c r="AH70" s="971"/>
      <c r="AI70" s="971"/>
      <c r="AJ70" s="971"/>
      <c r="AK70" s="971">
        <v>540</v>
      </c>
      <c r="AL70" s="971"/>
      <c r="AM70" s="971"/>
      <c r="AN70" s="971"/>
      <c r="AO70" s="971"/>
      <c r="AP70" s="971">
        <v>5014</v>
      </c>
      <c r="AQ70" s="971"/>
      <c r="AR70" s="971"/>
      <c r="AS70" s="971"/>
      <c r="AT70" s="971"/>
      <c r="AU70" s="971">
        <v>54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6836</v>
      </c>
      <c r="R71" s="971"/>
      <c r="S71" s="971"/>
      <c r="T71" s="971"/>
      <c r="U71" s="971"/>
      <c r="V71" s="971">
        <v>5439</v>
      </c>
      <c r="W71" s="971"/>
      <c r="X71" s="971"/>
      <c r="Y71" s="971"/>
      <c r="Z71" s="971"/>
      <c r="AA71" s="971">
        <v>1397</v>
      </c>
      <c r="AB71" s="971"/>
      <c r="AC71" s="971"/>
      <c r="AD71" s="971"/>
      <c r="AE71" s="971"/>
      <c r="AF71" s="971" t="s">
        <v>592</v>
      </c>
      <c r="AG71" s="971"/>
      <c r="AH71" s="971"/>
      <c r="AI71" s="971"/>
      <c r="AJ71" s="971"/>
      <c r="AK71" s="971">
        <v>14</v>
      </c>
      <c r="AL71" s="971"/>
      <c r="AM71" s="971"/>
      <c r="AN71" s="971"/>
      <c r="AO71" s="971"/>
      <c r="AP71" s="971" t="s">
        <v>512</v>
      </c>
      <c r="AQ71" s="971"/>
      <c r="AR71" s="971"/>
      <c r="AS71" s="971"/>
      <c r="AT71" s="971"/>
      <c r="AU71" s="971" t="s">
        <v>512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1548</v>
      </c>
      <c r="R72" s="971"/>
      <c r="S72" s="971"/>
      <c r="T72" s="971"/>
      <c r="U72" s="971"/>
      <c r="V72" s="971">
        <v>1547</v>
      </c>
      <c r="W72" s="971"/>
      <c r="X72" s="971"/>
      <c r="Y72" s="971"/>
      <c r="Z72" s="971"/>
      <c r="AA72" s="971">
        <v>1</v>
      </c>
      <c r="AB72" s="971"/>
      <c r="AC72" s="971"/>
      <c r="AD72" s="971"/>
      <c r="AE72" s="971"/>
      <c r="AF72" s="971" t="s">
        <v>512</v>
      </c>
      <c r="AG72" s="971"/>
      <c r="AH72" s="971"/>
      <c r="AI72" s="971"/>
      <c r="AJ72" s="971"/>
      <c r="AK72" s="971" t="s">
        <v>512</v>
      </c>
      <c r="AL72" s="971"/>
      <c r="AM72" s="971"/>
      <c r="AN72" s="971"/>
      <c r="AO72" s="971"/>
      <c r="AP72" s="971" t="s">
        <v>512</v>
      </c>
      <c r="AQ72" s="971"/>
      <c r="AR72" s="971"/>
      <c r="AS72" s="971"/>
      <c r="AT72" s="971"/>
      <c r="AU72" s="971" t="s">
        <v>512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15</v>
      </c>
      <c r="R73" s="971"/>
      <c r="S73" s="971"/>
      <c r="T73" s="971"/>
      <c r="U73" s="971"/>
      <c r="V73" s="971">
        <v>15</v>
      </c>
      <c r="W73" s="971"/>
      <c r="X73" s="971"/>
      <c r="Y73" s="971"/>
      <c r="Z73" s="971"/>
      <c r="AA73" s="971">
        <v>0</v>
      </c>
      <c r="AB73" s="971"/>
      <c r="AC73" s="971"/>
      <c r="AD73" s="971"/>
      <c r="AE73" s="971"/>
      <c r="AF73" s="971" t="s">
        <v>512</v>
      </c>
      <c r="AG73" s="971"/>
      <c r="AH73" s="971"/>
      <c r="AI73" s="971"/>
      <c r="AJ73" s="971"/>
      <c r="AK73" s="971" t="s">
        <v>512</v>
      </c>
      <c r="AL73" s="971"/>
      <c r="AM73" s="971"/>
      <c r="AN73" s="971"/>
      <c r="AO73" s="971"/>
      <c r="AP73" s="971" t="s">
        <v>512</v>
      </c>
      <c r="AQ73" s="971"/>
      <c r="AR73" s="971"/>
      <c r="AS73" s="971"/>
      <c r="AT73" s="971"/>
      <c r="AU73" s="971" t="s">
        <v>512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56</v>
      </c>
      <c r="R74" s="971"/>
      <c r="S74" s="971"/>
      <c r="T74" s="971"/>
      <c r="U74" s="971"/>
      <c r="V74" s="971">
        <v>38</v>
      </c>
      <c r="W74" s="971"/>
      <c r="X74" s="971"/>
      <c r="Y74" s="971"/>
      <c r="Z74" s="971"/>
      <c r="AA74" s="971">
        <v>18</v>
      </c>
      <c r="AB74" s="971"/>
      <c r="AC74" s="971"/>
      <c r="AD74" s="971"/>
      <c r="AE74" s="971"/>
      <c r="AF74" s="971" t="s">
        <v>512</v>
      </c>
      <c r="AG74" s="971"/>
      <c r="AH74" s="971"/>
      <c r="AI74" s="971"/>
      <c r="AJ74" s="971"/>
      <c r="AK74" s="971" t="s">
        <v>512</v>
      </c>
      <c r="AL74" s="971"/>
      <c r="AM74" s="971"/>
      <c r="AN74" s="971"/>
      <c r="AO74" s="971"/>
      <c r="AP74" s="971" t="s">
        <v>512</v>
      </c>
      <c r="AQ74" s="971"/>
      <c r="AR74" s="971"/>
      <c r="AS74" s="971"/>
      <c r="AT74" s="971"/>
      <c r="AU74" s="971" t="s">
        <v>512</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8">
        <v>40</v>
      </c>
      <c r="R75" s="979"/>
      <c r="S75" s="979"/>
      <c r="T75" s="979"/>
      <c r="U75" s="980"/>
      <c r="V75" s="981">
        <v>39</v>
      </c>
      <c r="W75" s="979"/>
      <c r="X75" s="979"/>
      <c r="Y75" s="979"/>
      <c r="Z75" s="980"/>
      <c r="AA75" s="981">
        <v>1</v>
      </c>
      <c r="AB75" s="979"/>
      <c r="AC75" s="979"/>
      <c r="AD75" s="979"/>
      <c r="AE75" s="980"/>
      <c r="AF75" s="981" t="s">
        <v>512</v>
      </c>
      <c r="AG75" s="979"/>
      <c r="AH75" s="979"/>
      <c r="AI75" s="979"/>
      <c r="AJ75" s="980"/>
      <c r="AK75" s="981" t="s">
        <v>512</v>
      </c>
      <c r="AL75" s="979"/>
      <c r="AM75" s="979"/>
      <c r="AN75" s="979"/>
      <c r="AO75" s="980"/>
      <c r="AP75" s="981" t="s">
        <v>512</v>
      </c>
      <c r="AQ75" s="979"/>
      <c r="AR75" s="979"/>
      <c r="AS75" s="979"/>
      <c r="AT75" s="980"/>
      <c r="AU75" s="981" t="s">
        <v>512</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585</v>
      </c>
      <c r="C76" s="975"/>
      <c r="D76" s="975"/>
      <c r="E76" s="975"/>
      <c r="F76" s="975"/>
      <c r="G76" s="975"/>
      <c r="H76" s="975"/>
      <c r="I76" s="975"/>
      <c r="J76" s="975"/>
      <c r="K76" s="975"/>
      <c r="L76" s="975"/>
      <c r="M76" s="975"/>
      <c r="N76" s="975"/>
      <c r="O76" s="975"/>
      <c r="P76" s="976"/>
      <c r="Q76" s="978">
        <v>909</v>
      </c>
      <c r="R76" s="979"/>
      <c r="S76" s="979"/>
      <c r="T76" s="979"/>
      <c r="U76" s="980"/>
      <c r="V76" s="981">
        <v>848</v>
      </c>
      <c r="W76" s="979"/>
      <c r="X76" s="979"/>
      <c r="Y76" s="979"/>
      <c r="Z76" s="980"/>
      <c r="AA76" s="981">
        <v>61</v>
      </c>
      <c r="AB76" s="979"/>
      <c r="AC76" s="979"/>
      <c r="AD76" s="979"/>
      <c r="AE76" s="980"/>
      <c r="AF76" s="981">
        <v>53</v>
      </c>
      <c r="AG76" s="979"/>
      <c r="AH76" s="979"/>
      <c r="AI76" s="979"/>
      <c r="AJ76" s="980"/>
      <c r="AK76" s="981">
        <v>0</v>
      </c>
      <c r="AL76" s="979"/>
      <c r="AM76" s="979"/>
      <c r="AN76" s="979"/>
      <c r="AO76" s="980"/>
      <c r="AP76" s="981" t="s">
        <v>512</v>
      </c>
      <c r="AQ76" s="979"/>
      <c r="AR76" s="979"/>
      <c r="AS76" s="979"/>
      <c r="AT76" s="980"/>
      <c r="AU76" s="981" t="s">
        <v>512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8">
        <v>253547</v>
      </c>
      <c r="R77" s="979"/>
      <c r="S77" s="979"/>
      <c r="T77" s="979"/>
      <c r="U77" s="980"/>
      <c r="V77" s="981">
        <v>238716</v>
      </c>
      <c r="W77" s="979"/>
      <c r="X77" s="979"/>
      <c r="Y77" s="979"/>
      <c r="Z77" s="980"/>
      <c r="AA77" s="981">
        <v>14831</v>
      </c>
      <c r="AB77" s="979"/>
      <c r="AC77" s="979"/>
      <c r="AD77" s="979"/>
      <c r="AE77" s="980"/>
      <c r="AF77" s="981">
        <v>14831</v>
      </c>
      <c r="AG77" s="979"/>
      <c r="AH77" s="979"/>
      <c r="AI77" s="979"/>
      <c r="AJ77" s="980"/>
      <c r="AK77" s="981">
        <v>635</v>
      </c>
      <c r="AL77" s="979"/>
      <c r="AM77" s="979"/>
      <c r="AN77" s="979"/>
      <c r="AO77" s="980"/>
      <c r="AP77" s="981" t="s">
        <v>512</v>
      </c>
      <c r="AQ77" s="979"/>
      <c r="AR77" s="979"/>
      <c r="AS77" s="979"/>
      <c r="AT77" s="980"/>
      <c r="AU77" s="981" t="s">
        <v>512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SUM(AF68:AJ87)</f>
        <v>17221</v>
      </c>
      <c r="AG88" s="959"/>
      <c r="AH88" s="959"/>
      <c r="AI88" s="959"/>
      <c r="AJ88" s="959"/>
      <c r="AK88" s="963"/>
      <c r="AL88" s="963"/>
      <c r="AM88" s="963"/>
      <c r="AN88" s="963"/>
      <c r="AO88" s="963"/>
      <c r="AP88" s="959">
        <f>SUM(AP68:AT87)</f>
        <v>8092</v>
      </c>
      <c r="AQ88" s="959"/>
      <c r="AR88" s="959"/>
      <c r="AS88" s="959"/>
      <c r="AT88" s="959"/>
      <c r="AU88" s="959">
        <f>SUM(AU68:AY87)</f>
        <v>430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x14ac:dyDescent="0.15">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406012</v>
      </c>
      <c r="AB110" s="889"/>
      <c r="AC110" s="889"/>
      <c r="AD110" s="889"/>
      <c r="AE110" s="890"/>
      <c r="AF110" s="891">
        <v>431695</v>
      </c>
      <c r="AG110" s="889"/>
      <c r="AH110" s="889"/>
      <c r="AI110" s="889"/>
      <c r="AJ110" s="890"/>
      <c r="AK110" s="891">
        <v>461944</v>
      </c>
      <c r="AL110" s="889"/>
      <c r="AM110" s="889"/>
      <c r="AN110" s="889"/>
      <c r="AO110" s="890"/>
      <c r="AP110" s="892">
        <v>14.7</v>
      </c>
      <c r="AQ110" s="893"/>
      <c r="AR110" s="893"/>
      <c r="AS110" s="893"/>
      <c r="AT110" s="894"/>
      <c r="AU110" s="930" t="s">
        <v>74</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5713538</v>
      </c>
      <c r="BR110" s="842"/>
      <c r="BS110" s="842"/>
      <c r="BT110" s="842"/>
      <c r="BU110" s="842"/>
      <c r="BV110" s="842">
        <v>6266283</v>
      </c>
      <c r="BW110" s="842"/>
      <c r="BX110" s="842"/>
      <c r="BY110" s="842"/>
      <c r="BZ110" s="842"/>
      <c r="CA110" s="842">
        <v>6362445</v>
      </c>
      <c r="CB110" s="842"/>
      <c r="CC110" s="842"/>
      <c r="CD110" s="842"/>
      <c r="CE110" s="842"/>
      <c r="CF110" s="866">
        <v>201.8</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129</v>
      </c>
      <c r="DH110" s="842"/>
      <c r="DI110" s="842"/>
      <c r="DJ110" s="842"/>
      <c r="DK110" s="842"/>
      <c r="DL110" s="842" t="s">
        <v>129</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129</v>
      </c>
      <c r="AG111" s="919"/>
      <c r="AH111" s="919"/>
      <c r="AI111" s="919"/>
      <c r="AJ111" s="920"/>
      <c r="AK111" s="921" t="s">
        <v>129</v>
      </c>
      <c r="AL111" s="919"/>
      <c r="AM111" s="919"/>
      <c r="AN111" s="919"/>
      <c r="AO111" s="920"/>
      <c r="AP111" s="922" t="s">
        <v>129</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537876</v>
      </c>
      <c r="BR111" s="817"/>
      <c r="BS111" s="817"/>
      <c r="BT111" s="817"/>
      <c r="BU111" s="817"/>
      <c r="BV111" s="817">
        <v>496057</v>
      </c>
      <c r="BW111" s="817"/>
      <c r="BX111" s="817"/>
      <c r="BY111" s="817"/>
      <c r="BZ111" s="817"/>
      <c r="CA111" s="817">
        <v>811492</v>
      </c>
      <c r="CB111" s="817"/>
      <c r="CC111" s="817"/>
      <c r="CD111" s="817"/>
      <c r="CE111" s="817"/>
      <c r="CF111" s="875">
        <v>25.7</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129</v>
      </c>
      <c r="DR111" s="817"/>
      <c r="DS111" s="817"/>
      <c r="DT111" s="817"/>
      <c r="DU111" s="817"/>
      <c r="DV111" s="794" t="s">
        <v>129</v>
      </c>
      <c r="DW111" s="794"/>
      <c r="DX111" s="794"/>
      <c r="DY111" s="794"/>
      <c r="DZ111" s="795"/>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129</v>
      </c>
      <c r="AB112" s="780"/>
      <c r="AC112" s="780"/>
      <c r="AD112" s="780"/>
      <c r="AE112" s="781"/>
      <c r="AF112" s="782" t="s">
        <v>129</v>
      </c>
      <c r="AG112" s="780"/>
      <c r="AH112" s="780"/>
      <c r="AI112" s="780"/>
      <c r="AJ112" s="781"/>
      <c r="AK112" s="782" t="s">
        <v>129</v>
      </c>
      <c r="AL112" s="780"/>
      <c r="AM112" s="780"/>
      <c r="AN112" s="780"/>
      <c r="AO112" s="781"/>
      <c r="AP112" s="824" t="s">
        <v>129</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2743138</v>
      </c>
      <c r="BR112" s="817"/>
      <c r="BS112" s="817"/>
      <c r="BT112" s="817"/>
      <c r="BU112" s="817"/>
      <c r="BV112" s="817">
        <v>2890329</v>
      </c>
      <c r="BW112" s="817"/>
      <c r="BX112" s="817"/>
      <c r="BY112" s="817"/>
      <c r="BZ112" s="817"/>
      <c r="CA112" s="817">
        <v>2833274</v>
      </c>
      <c r="CB112" s="817"/>
      <c r="CC112" s="817"/>
      <c r="CD112" s="817"/>
      <c r="CE112" s="817"/>
      <c r="CF112" s="875">
        <v>89.9</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506741</v>
      </c>
      <c r="DH112" s="817"/>
      <c r="DI112" s="817"/>
      <c r="DJ112" s="817"/>
      <c r="DK112" s="817"/>
      <c r="DL112" s="817">
        <v>471149</v>
      </c>
      <c r="DM112" s="817"/>
      <c r="DN112" s="817"/>
      <c r="DO112" s="817"/>
      <c r="DP112" s="817"/>
      <c r="DQ112" s="817">
        <v>435559</v>
      </c>
      <c r="DR112" s="817"/>
      <c r="DS112" s="817"/>
      <c r="DT112" s="817"/>
      <c r="DU112" s="817"/>
      <c r="DV112" s="794">
        <v>13.8</v>
      </c>
      <c r="DW112" s="794"/>
      <c r="DX112" s="794"/>
      <c r="DY112" s="794"/>
      <c r="DZ112" s="795"/>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170694</v>
      </c>
      <c r="AB113" s="919"/>
      <c r="AC113" s="919"/>
      <c r="AD113" s="919"/>
      <c r="AE113" s="920"/>
      <c r="AF113" s="921">
        <v>191830</v>
      </c>
      <c r="AG113" s="919"/>
      <c r="AH113" s="919"/>
      <c r="AI113" s="919"/>
      <c r="AJ113" s="920"/>
      <c r="AK113" s="921">
        <v>196979</v>
      </c>
      <c r="AL113" s="919"/>
      <c r="AM113" s="919"/>
      <c r="AN113" s="919"/>
      <c r="AO113" s="920"/>
      <c r="AP113" s="922">
        <v>6.2</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323098</v>
      </c>
      <c r="BR113" s="817"/>
      <c r="BS113" s="817"/>
      <c r="BT113" s="817"/>
      <c r="BU113" s="817"/>
      <c r="BV113" s="817">
        <v>326051</v>
      </c>
      <c r="BW113" s="817"/>
      <c r="BX113" s="817"/>
      <c r="BY113" s="817"/>
      <c r="BZ113" s="817"/>
      <c r="CA113" s="817">
        <v>430222</v>
      </c>
      <c r="CB113" s="817"/>
      <c r="CC113" s="817"/>
      <c r="CD113" s="817"/>
      <c r="CE113" s="817"/>
      <c r="CF113" s="875">
        <v>13.6</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129</v>
      </c>
      <c r="DM113" s="780"/>
      <c r="DN113" s="780"/>
      <c r="DO113" s="780"/>
      <c r="DP113" s="781"/>
      <c r="DQ113" s="782" t="s">
        <v>129</v>
      </c>
      <c r="DR113" s="780"/>
      <c r="DS113" s="780"/>
      <c r="DT113" s="780"/>
      <c r="DU113" s="781"/>
      <c r="DV113" s="824" t="s">
        <v>129</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11218</v>
      </c>
      <c r="AB114" s="780"/>
      <c r="AC114" s="780"/>
      <c r="AD114" s="780"/>
      <c r="AE114" s="781"/>
      <c r="AF114" s="782">
        <v>16259</v>
      </c>
      <c r="AG114" s="780"/>
      <c r="AH114" s="780"/>
      <c r="AI114" s="780"/>
      <c r="AJ114" s="781"/>
      <c r="AK114" s="782">
        <v>22061</v>
      </c>
      <c r="AL114" s="780"/>
      <c r="AM114" s="780"/>
      <c r="AN114" s="780"/>
      <c r="AO114" s="781"/>
      <c r="AP114" s="824">
        <v>0.7</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396272</v>
      </c>
      <c r="BR114" s="817"/>
      <c r="BS114" s="817"/>
      <c r="BT114" s="817"/>
      <c r="BU114" s="817"/>
      <c r="BV114" s="817">
        <v>394031</v>
      </c>
      <c r="BW114" s="817"/>
      <c r="BX114" s="817"/>
      <c r="BY114" s="817"/>
      <c r="BZ114" s="817"/>
      <c r="CA114" s="817">
        <v>402772</v>
      </c>
      <c r="CB114" s="817"/>
      <c r="CC114" s="817"/>
      <c r="CD114" s="817"/>
      <c r="CE114" s="817"/>
      <c r="CF114" s="875">
        <v>12.8</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66314</v>
      </c>
      <c r="AB115" s="919"/>
      <c r="AC115" s="919"/>
      <c r="AD115" s="919"/>
      <c r="AE115" s="920"/>
      <c r="AF115" s="921">
        <v>65498</v>
      </c>
      <c r="AG115" s="919"/>
      <c r="AH115" s="919"/>
      <c r="AI115" s="919"/>
      <c r="AJ115" s="920"/>
      <c r="AK115" s="921">
        <v>65500</v>
      </c>
      <c r="AL115" s="919"/>
      <c r="AM115" s="919"/>
      <c r="AN115" s="919"/>
      <c r="AO115" s="920"/>
      <c r="AP115" s="922">
        <v>2.1</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129</v>
      </c>
      <c r="BR115" s="817"/>
      <c r="BS115" s="817"/>
      <c r="BT115" s="817"/>
      <c r="BU115" s="817"/>
      <c r="BV115" s="817" t="s">
        <v>129</v>
      </c>
      <c r="BW115" s="817"/>
      <c r="BX115" s="817"/>
      <c r="BY115" s="817"/>
      <c r="BZ115" s="817"/>
      <c r="CA115" s="817" t="s">
        <v>129</v>
      </c>
      <c r="CB115" s="817"/>
      <c r="CC115" s="817"/>
      <c r="CD115" s="817"/>
      <c r="CE115" s="817"/>
      <c r="CF115" s="875" t="s">
        <v>129</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129</v>
      </c>
      <c r="DM115" s="780"/>
      <c r="DN115" s="780"/>
      <c r="DO115" s="780"/>
      <c r="DP115" s="781"/>
      <c r="DQ115" s="782" t="s">
        <v>129</v>
      </c>
      <c r="DR115" s="780"/>
      <c r="DS115" s="780"/>
      <c r="DT115" s="780"/>
      <c r="DU115" s="781"/>
      <c r="DV115" s="824" t="s">
        <v>129</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129</v>
      </c>
      <c r="AG116" s="780"/>
      <c r="AH116" s="780"/>
      <c r="AI116" s="780"/>
      <c r="AJ116" s="781"/>
      <c r="AK116" s="782" t="s">
        <v>129</v>
      </c>
      <c r="AL116" s="780"/>
      <c r="AM116" s="780"/>
      <c r="AN116" s="780"/>
      <c r="AO116" s="781"/>
      <c r="AP116" s="824" t="s">
        <v>129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31135</v>
      </c>
      <c r="DH116" s="780"/>
      <c r="DI116" s="780"/>
      <c r="DJ116" s="780"/>
      <c r="DK116" s="781"/>
      <c r="DL116" s="782">
        <v>24908</v>
      </c>
      <c r="DM116" s="780"/>
      <c r="DN116" s="780"/>
      <c r="DO116" s="780"/>
      <c r="DP116" s="781"/>
      <c r="DQ116" s="782">
        <v>18681</v>
      </c>
      <c r="DR116" s="780"/>
      <c r="DS116" s="780"/>
      <c r="DT116" s="780"/>
      <c r="DU116" s="781"/>
      <c r="DV116" s="824">
        <v>0.6</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654238</v>
      </c>
      <c r="AB117" s="903"/>
      <c r="AC117" s="903"/>
      <c r="AD117" s="903"/>
      <c r="AE117" s="904"/>
      <c r="AF117" s="905">
        <v>705282</v>
      </c>
      <c r="AG117" s="903"/>
      <c r="AH117" s="903"/>
      <c r="AI117" s="903"/>
      <c r="AJ117" s="904"/>
      <c r="AK117" s="905">
        <v>746484</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129</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129</v>
      </c>
      <c r="DH118" s="780"/>
      <c r="DI118" s="780"/>
      <c r="DJ118" s="780"/>
      <c r="DK118" s="781"/>
      <c r="DL118" s="782" t="s">
        <v>129</v>
      </c>
      <c r="DM118" s="780"/>
      <c r="DN118" s="780"/>
      <c r="DO118" s="780"/>
      <c r="DP118" s="781"/>
      <c r="DQ118" s="782" t="s">
        <v>129</v>
      </c>
      <c r="DR118" s="780"/>
      <c r="DS118" s="780"/>
      <c r="DT118" s="780"/>
      <c r="DU118" s="781"/>
      <c r="DV118" s="824" t="s">
        <v>129</v>
      </c>
      <c r="DW118" s="825"/>
      <c r="DX118" s="825"/>
      <c r="DY118" s="825"/>
      <c r="DZ118" s="826"/>
    </row>
    <row r="119" spans="1:130" s="230" customFormat="1" ht="26.25" customHeight="1" x14ac:dyDescent="0.15">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129</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467</v>
      </c>
      <c r="BP119" s="878"/>
      <c r="BQ119" s="879">
        <v>9713922</v>
      </c>
      <c r="BR119" s="845"/>
      <c r="BS119" s="845"/>
      <c r="BT119" s="845"/>
      <c r="BU119" s="845"/>
      <c r="BV119" s="845">
        <v>10372751</v>
      </c>
      <c r="BW119" s="845"/>
      <c r="BX119" s="845"/>
      <c r="BY119" s="845"/>
      <c r="BZ119" s="845"/>
      <c r="CA119" s="845">
        <v>10840205</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129</v>
      </c>
      <c r="DH119" s="764"/>
      <c r="DI119" s="764"/>
      <c r="DJ119" s="764"/>
      <c r="DK119" s="765"/>
      <c r="DL119" s="766" t="s">
        <v>129</v>
      </c>
      <c r="DM119" s="764"/>
      <c r="DN119" s="764"/>
      <c r="DO119" s="764"/>
      <c r="DP119" s="765"/>
      <c r="DQ119" s="766">
        <v>357252</v>
      </c>
      <c r="DR119" s="764"/>
      <c r="DS119" s="764"/>
      <c r="DT119" s="764"/>
      <c r="DU119" s="765"/>
      <c r="DV119" s="848">
        <v>11.3</v>
      </c>
      <c r="DW119" s="849"/>
      <c r="DX119" s="849"/>
      <c r="DY119" s="849"/>
      <c r="DZ119" s="850"/>
    </row>
    <row r="120" spans="1:130" s="230" customFormat="1" ht="26.25" customHeight="1" x14ac:dyDescent="0.15">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129</v>
      </c>
      <c r="AL120" s="780"/>
      <c r="AM120" s="780"/>
      <c r="AN120" s="780"/>
      <c r="AO120" s="781"/>
      <c r="AP120" s="824" t="s">
        <v>129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3220691</v>
      </c>
      <c r="BR120" s="842"/>
      <c r="BS120" s="842"/>
      <c r="BT120" s="842"/>
      <c r="BU120" s="842"/>
      <c r="BV120" s="842">
        <v>3290123</v>
      </c>
      <c r="BW120" s="842"/>
      <c r="BX120" s="842"/>
      <c r="BY120" s="842"/>
      <c r="BZ120" s="842"/>
      <c r="CA120" s="842">
        <v>2904987</v>
      </c>
      <c r="CB120" s="842"/>
      <c r="CC120" s="842"/>
      <c r="CD120" s="842"/>
      <c r="CE120" s="842"/>
      <c r="CF120" s="866">
        <v>92.2</v>
      </c>
      <c r="CG120" s="867"/>
      <c r="CH120" s="867"/>
      <c r="CI120" s="867"/>
      <c r="CJ120" s="867"/>
      <c r="CK120" s="868" t="s">
        <v>471</v>
      </c>
      <c r="CL120" s="852"/>
      <c r="CM120" s="852"/>
      <c r="CN120" s="852"/>
      <c r="CO120" s="853"/>
      <c r="CP120" s="872" t="s">
        <v>414</v>
      </c>
      <c r="CQ120" s="873"/>
      <c r="CR120" s="873"/>
      <c r="CS120" s="873"/>
      <c r="CT120" s="873"/>
      <c r="CU120" s="873"/>
      <c r="CV120" s="873"/>
      <c r="CW120" s="873"/>
      <c r="CX120" s="873"/>
      <c r="CY120" s="873"/>
      <c r="CZ120" s="873"/>
      <c r="DA120" s="873"/>
      <c r="DB120" s="873"/>
      <c r="DC120" s="873"/>
      <c r="DD120" s="873"/>
      <c r="DE120" s="873"/>
      <c r="DF120" s="874"/>
      <c r="DG120" s="861">
        <v>2403046</v>
      </c>
      <c r="DH120" s="842"/>
      <c r="DI120" s="842"/>
      <c r="DJ120" s="842"/>
      <c r="DK120" s="842"/>
      <c r="DL120" s="842">
        <v>2522707</v>
      </c>
      <c r="DM120" s="842"/>
      <c r="DN120" s="842"/>
      <c r="DO120" s="842"/>
      <c r="DP120" s="842"/>
      <c r="DQ120" s="842">
        <v>2597729</v>
      </c>
      <c r="DR120" s="842"/>
      <c r="DS120" s="842"/>
      <c r="DT120" s="842"/>
      <c r="DU120" s="842"/>
      <c r="DV120" s="843">
        <v>82.4</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59594</v>
      </c>
      <c r="AB121" s="780"/>
      <c r="AC121" s="780"/>
      <c r="AD121" s="780"/>
      <c r="AE121" s="781"/>
      <c r="AF121" s="782">
        <v>58865</v>
      </c>
      <c r="AG121" s="780"/>
      <c r="AH121" s="780"/>
      <c r="AI121" s="780"/>
      <c r="AJ121" s="781"/>
      <c r="AK121" s="782">
        <v>58136</v>
      </c>
      <c r="AL121" s="780"/>
      <c r="AM121" s="780"/>
      <c r="AN121" s="780"/>
      <c r="AO121" s="781"/>
      <c r="AP121" s="824">
        <v>1.8</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42864</v>
      </c>
      <c r="BR121" s="817"/>
      <c r="BS121" s="817"/>
      <c r="BT121" s="817"/>
      <c r="BU121" s="817"/>
      <c r="BV121" s="817">
        <v>39156</v>
      </c>
      <c r="BW121" s="817"/>
      <c r="BX121" s="817"/>
      <c r="BY121" s="817"/>
      <c r="BZ121" s="817"/>
      <c r="CA121" s="817">
        <v>103352</v>
      </c>
      <c r="CB121" s="817"/>
      <c r="CC121" s="817"/>
      <c r="CD121" s="817"/>
      <c r="CE121" s="817"/>
      <c r="CF121" s="875">
        <v>3.3</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340092</v>
      </c>
      <c r="DH121" s="817"/>
      <c r="DI121" s="817"/>
      <c r="DJ121" s="817"/>
      <c r="DK121" s="817"/>
      <c r="DL121" s="817">
        <v>367622</v>
      </c>
      <c r="DM121" s="817"/>
      <c r="DN121" s="817"/>
      <c r="DO121" s="817"/>
      <c r="DP121" s="817"/>
      <c r="DQ121" s="817">
        <v>235545</v>
      </c>
      <c r="DR121" s="817"/>
      <c r="DS121" s="817"/>
      <c r="DT121" s="817"/>
      <c r="DU121" s="817"/>
      <c r="DV121" s="794">
        <v>7.5</v>
      </c>
      <c r="DW121" s="794"/>
      <c r="DX121" s="794"/>
      <c r="DY121" s="794"/>
      <c r="DZ121" s="795"/>
    </row>
    <row r="122" spans="1:130" s="230"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129</v>
      </c>
      <c r="AL122" s="780"/>
      <c r="AM122" s="780"/>
      <c r="AN122" s="780"/>
      <c r="AO122" s="781"/>
      <c r="AP122" s="824" t="s">
        <v>129</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5559436</v>
      </c>
      <c r="BR122" s="845"/>
      <c r="BS122" s="845"/>
      <c r="BT122" s="845"/>
      <c r="BU122" s="845"/>
      <c r="BV122" s="845">
        <v>5745051</v>
      </c>
      <c r="BW122" s="845"/>
      <c r="BX122" s="845"/>
      <c r="BY122" s="845"/>
      <c r="BZ122" s="845"/>
      <c r="CA122" s="845">
        <v>5657490</v>
      </c>
      <c r="CB122" s="845"/>
      <c r="CC122" s="845"/>
      <c r="CD122" s="845"/>
      <c r="CE122" s="845"/>
      <c r="CF122" s="846">
        <v>179.5</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129</v>
      </c>
      <c r="DH122" s="817"/>
      <c r="DI122" s="817"/>
      <c r="DJ122" s="817"/>
      <c r="DK122" s="817"/>
      <c r="DL122" s="817" t="s">
        <v>129</v>
      </c>
      <c r="DM122" s="817"/>
      <c r="DN122" s="817"/>
      <c r="DO122" s="817"/>
      <c r="DP122" s="817"/>
      <c r="DQ122" s="817" t="s">
        <v>129</v>
      </c>
      <c r="DR122" s="817"/>
      <c r="DS122" s="817"/>
      <c r="DT122" s="817"/>
      <c r="DU122" s="817"/>
      <c r="DV122" s="794" t="s">
        <v>129</v>
      </c>
      <c r="DW122" s="794"/>
      <c r="DX122" s="794"/>
      <c r="DY122" s="794"/>
      <c r="DZ122" s="795"/>
    </row>
    <row r="123" spans="1:130" s="230"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6707</v>
      </c>
      <c r="AB123" s="780"/>
      <c r="AC123" s="780"/>
      <c r="AD123" s="780"/>
      <c r="AE123" s="781"/>
      <c r="AF123" s="782">
        <v>6619</v>
      </c>
      <c r="AG123" s="780"/>
      <c r="AH123" s="780"/>
      <c r="AI123" s="780"/>
      <c r="AJ123" s="781"/>
      <c r="AK123" s="782">
        <v>6532</v>
      </c>
      <c r="AL123" s="780"/>
      <c r="AM123" s="780"/>
      <c r="AN123" s="780"/>
      <c r="AO123" s="781"/>
      <c r="AP123" s="824">
        <v>0.2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475</v>
      </c>
      <c r="BP123" s="878"/>
      <c r="BQ123" s="832">
        <v>8822991</v>
      </c>
      <c r="BR123" s="833"/>
      <c r="BS123" s="833"/>
      <c r="BT123" s="833"/>
      <c r="BU123" s="833"/>
      <c r="BV123" s="833">
        <v>9074330</v>
      </c>
      <c r="BW123" s="833"/>
      <c r="BX123" s="833"/>
      <c r="BY123" s="833"/>
      <c r="BZ123" s="833"/>
      <c r="CA123" s="833">
        <v>8665829</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129</v>
      </c>
      <c r="DH123" s="780"/>
      <c r="DI123" s="780"/>
      <c r="DJ123" s="780"/>
      <c r="DK123" s="781"/>
      <c r="DL123" s="782" t="s">
        <v>129</v>
      </c>
      <c r="DM123" s="780"/>
      <c r="DN123" s="780"/>
      <c r="DO123" s="780"/>
      <c r="DP123" s="781"/>
      <c r="DQ123" s="782" t="s">
        <v>129</v>
      </c>
      <c r="DR123" s="780"/>
      <c r="DS123" s="780"/>
      <c r="DT123" s="780"/>
      <c r="DU123" s="781"/>
      <c r="DV123" s="824" t="s">
        <v>129</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129</v>
      </c>
      <c r="AG124" s="780"/>
      <c r="AH124" s="780"/>
      <c r="AI124" s="780"/>
      <c r="AJ124" s="781"/>
      <c r="AK124" s="782" t="s">
        <v>129</v>
      </c>
      <c r="AL124" s="780"/>
      <c r="AM124" s="780"/>
      <c r="AN124" s="780"/>
      <c r="AO124" s="781"/>
      <c r="AP124" s="824" t="s">
        <v>129</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30.2</v>
      </c>
      <c r="BR124" s="831"/>
      <c r="BS124" s="831"/>
      <c r="BT124" s="831"/>
      <c r="BU124" s="831"/>
      <c r="BV124" s="831">
        <v>40.9</v>
      </c>
      <c r="BW124" s="831"/>
      <c r="BX124" s="831"/>
      <c r="BY124" s="831"/>
      <c r="BZ124" s="831"/>
      <c r="CA124" s="831">
        <v>68.900000000000006</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129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129</v>
      </c>
      <c r="AB126" s="780"/>
      <c r="AC126" s="780"/>
      <c r="AD126" s="780"/>
      <c r="AE126" s="781"/>
      <c r="AF126" s="782" t="s">
        <v>129</v>
      </c>
      <c r="AG126" s="780"/>
      <c r="AH126" s="780"/>
      <c r="AI126" s="780"/>
      <c r="AJ126" s="781"/>
      <c r="AK126" s="782">
        <v>821</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129</v>
      </c>
      <c r="DW126" s="794"/>
      <c r="DX126" s="794"/>
      <c r="DY126" s="794"/>
      <c r="DZ126" s="795"/>
    </row>
    <row r="127" spans="1:130" s="230" customFormat="1" ht="26.25" customHeight="1" x14ac:dyDescent="0.15">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v>
      </c>
      <c r="AB127" s="780"/>
      <c r="AC127" s="780"/>
      <c r="AD127" s="780"/>
      <c r="AE127" s="781"/>
      <c r="AF127" s="782">
        <v>14</v>
      </c>
      <c r="AG127" s="780"/>
      <c r="AH127" s="780"/>
      <c r="AI127" s="780"/>
      <c r="AJ127" s="781"/>
      <c r="AK127" s="782">
        <v>11</v>
      </c>
      <c r="AL127" s="780"/>
      <c r="AM127" s="780"/>
      <c r="AN127" s="780"/>
      <c r="AO127" s="781"/>
      <c r="AP127" s="824">
        <v>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14131</v>
      </c>
      <c r="AB128" s="801"/>
      <c r="AC128" s="801"/>
      <c r="AD128" s="801"/>
      <c r="AE128" s="802"/>
      <c r="AF128" s="803">
        <v>9008</v>
      </c>
      <c r="AG128" s="801"/>
      <c r="AH128" s="801"/>
      <c r="AI128" s="801"/>
      <c r="AJ128" s="802"/>
      <c r="AK128" s="803">
        <v>14556</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129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129</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3347082</v>
      </c>
      <c r="AB129" s="780"/>
      <c r="AC129" s="780"/>
      <c r="AD129" s="780"/>
      <c r="AE129" s="781"/>
      <c r="AF129" s="782">
        <v>3574868</v>
      </c>
      <c r="AG129" s="780"/>
      <c r="AH129" s="780"/>
      <c r="AI129" s="780"/>
      <c r="AJ129" s="781"/>
      <c r="AK129" s="782">
        <v>3571224</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129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403964</v>
      </c>
      <c r="AB130" s="780"/>
      <c r="AC130" s="780"/>
      <c r="AD130" s="780"/>
      <c r="AE130" s="781"/>
      <c r="AF130" s="782">
        <v>406601</v>
      </c>
      <c r="AG130" s="780"/>
      <c r="AH130" s="780"/>
      <c r="AI130" s="780"/>
      <c r="AJ130" s="781"/>
      <c r="AK130" s="782">
        <v>419013</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2943118</v>
      </c>
      <c r="AB131" s="764"/>
      <c r="AC131" s="764"/>
      <c r="AD131" s="764"/>
      <c r="AE131" s="765"/>
      <c r="AF131" s="766">
        <v>3168267</v>
      </c>
      <c r="AG131" s="764"/>
      <c r="AH131" s="764"/>
      <c r="AI131" s="764"/>
      <c r="AJ131" s="765"/>
      <c r="AK131" s="766">
        <v>3152211</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v>68.900000000000006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8.0235603760000007</v>
      </c>
      <c r="AB132" s="745"/>
      <c r="AC132" s="745"/>
      <c r="AD132" s="745"/>
      <c r="AE132" s="746"/>
      <c r="AF132" s="747">
        <v>9.1429547049999993</v>
      </c>
      <c r="AG132" s="745"/>
      <c r="AH132" s="745"/>
      <c r="AI132" s="745"/>
      <c r="AJ132" s="746"/>
      <c r="AK132" s="747">
        <v>9.9268282459999995</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8.1</v>
      </c>
      <c r="AB133" s="724"/>
      <c r="AC133" s="724"/>
      <c r="AD133" s="724"/>
      <c r="AE133" s="725"/>
      <c r="AF133" s="723">
        <v>8.5</v>
      </c>
      <c r="AG133" s="724"/>
      <c r="AH133" s="724"/>
      <c r="AI133" s="724"/>
      <c r="AJ133" s="725"/>
      <c r="AK133" s="723">
        <v>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uizubPwBDcCrN9dISE7Oz+YaqT+hHetguTyKxvN/jhvJqw1tkjHfXfoHIzn4nsnEJMWMC0mLwmA0b7DNNImXQ==" saltValue="1SHtxNCsHtm89ofoqWeT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9133-C9E7-486F-9561-4CD86335EC8D}">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NJbnZezDHNvPjnbc0Z7cFZCiUE21ilHxkfzE5xuPck1NLWSOmPSo06l5DtGRkng9sSHBrJxo/aa19y1K5goeA==" saltValue="5lYsURmEWH4ECkaIYXo1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a6FT2yQi4kXUBa1Hh4YJGyUaITnyFFClEkb0IFpjvO1UEf7VUZEc2L5u2oH0f/fHt8GQ5hZtNHY58UwxQqpfQ==" saltValue="wcd7OnO63iloRIADVoOr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961410</v>
      </c>
      <c r="AP9" s="281">
        <v>76723</v>
      </c>
      <c r="AQ9" s="282">
        <v>104296</v>
      </c>
      <c r="AR9" s="283">
        <v>-26.4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154897</v>
      </c>
      <c r="AP10" s="284">
        <v>12361</v>
      </c>
      <c r="AQ10" s="285">
        <v>16614</v>
      </c>
      <c r="AR10" s="286">
        <v>-25.6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799</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45735</v>
      </c>
      <c r="AP13" s="284">
        <v>3650</v>
      </c>
      <c r="AQ13" s="285">
        <v>4504</v>
      </c>
      <c r="AR13" s="286">
        <v>-19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746</v>
      </c>
      <c r="AP14" s="284">
        <v>60</v>
      </c>
      <c r="AQ14" s="285">
        <v>2125</v>
      </c>
      <c r="AR14" s="286">
        <v>-97.2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-49928</v>
      </c>
      <c r="AP15" s="284">
        <v>-3984</v>
      </c>
      <c r="AQ15" s="285">
        <v>-7352</v>
      </c>
      <c r="AR15" s="286">
        <v>-45.8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1112860</v>
      </c>
      <c r="AP16" s="284">
        <v>88809</v>
      </c>
      <c r="AQ16" s="285">
        <v>120986</v>
      </c>
      <c r="AR16" s="286">
        <v>-26.6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6.78</v>
      </c>
      <c r="AP21" s="298">
        <v>10.56</v>
      </c>
      <c r="AQ21" s="299">
        <v>-3.78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99.1</v>
      </c>
      <c r="AP22" s="303">
        <v>96.8</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461944</v>
      </c>
      <c r="AP32" s="312">
        <v>36864</v>
      </c>
      <c r="AQ32" s="313">
        <v>60627</v>
      </c>
      <c r="AR32" s="314">
        <v>-39.200000000000003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196979</v>
      </c>
      <c r="AP35" s="312">
        <v>15719</v>
      </c>
      <c r="AQ35" s="313">
        <v>21887</v>
      </c>
      <c r="AR35" s="314">
        <v>-28.2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22061</v>
      </c>
      <c r="AP36" s="312">
        <v>1761</v>
      </c>
      <c r="AQ36" s="313">
        <v>5351</v>
      </c>
      <c r="AR36" s="314">
        <v>-67.099999999999994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65500</v>
      </c>
      <c r="AP37" s="312">
        <v>5227</v>
      </c>
      <c r="AQ37" s="313">
        <v>569</v>
      </c>
      <c r="AR37" s="314">
        <v>818.6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512</v>
      </c>
      <c r="AP38" s="315" t="s">
        <v>512</v>
      </c>
      <c r="AQ38" s="316">
        <v>12</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-14556</v>
      </c>
      <c r="AP39" s="312">
        <v>-1162</v>
      </c>
      <c r="AQ39" s="313">
        <v>-1532</v>
      </c>
      <c r="AR39" s="314">
        <v>-24.2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-419013</v>
      </c>
      <c r="AP40" s="312">
        <v>-33438</v>
      </c>
      <c r="AQ40" s="313">
        <v>-57744</v>
      </c>
      <c r="AR40" s="314">
        <v>-42.1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312915</v>
      </c>
      <c r="AP41" s="312">
        <v>24971</v>
      </c>
      <c r="AQ41" s="313">
        <v>29170</v>
      </c>
      <c r="AR41" s="314">
        <v>-14.4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596071</v>
      </c>
      <c r="AN51" s="334">
        <v>47027</v>
      </c>
      <c r="AO51" s="335">
        <v>-39.700000000000003</v>
      </c>
      <c r="AP51" s="336">
        <v>108252</v>
      </c>
      <c r="AQ51" s="337">
        <v>30.4</v>
      </c>
      <c r="AR51" s="338">
        <v>-70.099999999999994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373353</v>
      </c>
      <c r="AN52" s="342">
        <v>29456</v>
      </c>
      <c r="AO52" s="343">
        <v>10</v>
      </c>
      <c r="AP52" s="344">
        <v>50321</v>
      </c>
      <c r="AQ52" s="345">
        <v>7.6</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445829</v>
      </c>
      <c r="AN53" s="334">
        <v>35316</v>
      </c>
      <c r="AO53" s="335">
        <v>-24.9</v>
      </c>
      <c r="AP53" s="336">
        <v>93492</v>
      </c>
      <c r="AQ53" s="337">
        <v>-13.6</v>
      </c>
      <c r="AR53" s="338">
        <v>-11.3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269212</v>
      </c>
      <c r="AN54" s="342">
        <v>21325</v>
      </c>
      <c r="AO54" s="343">
        <v>-27.6</v>
      </c>
      <c r="AP54" s="344">
        <v>53316</v>
      </c>
      <c r="AQ54" s="345">
        <v>6</v>
      </c>
      <c r="AR54" s="346">
        <v>-33.6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788754</v>
      </c>
      <c r="AN55" s="334">
        <v>62259</v>
      </c>
      <c r="AO55" s="335">
        <v>76.3</v>
      </c>
      <c r="AP55" s="336">
        <v>94796</v>
      </c>
      <c r="AQ55" s="337">
        <v>1.4</v>
      </c>
      <c r="AR55" s="338">
        <v>74.900000000000006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309256</v>
      </c>
      <c r="AN56" s="342">
        <v>24410</v>
      </c>
      <c r="AO56" s="343">
        <v>14.5</v>
      </c>
      <c r="AP56" s="344">
        <v>55781</v>
      </c>
      <c r="AQ56" s="345">
        <v>4.5999999999999996</v>
      </c>
      <c r="AR56" s="346">
        <v>9.9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1355177</v>
      </c>
      <c r="AN57" s="334">
        <v>107426</v>
      </c>
      <c r="AO57" s="335">
        <v>72.5</v>
      </c>
      <c r="AP57" s="336">
        <v>85942</v>
      </c>
      <c r="AQ57" s="337">
        <v>-9.3000000000000007</v>
      </c>
      <c r="AR57" s="338">
        <v>81.8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1000036</v>
      </c>
      <c r="AN58" s="342">
        <v>79274</v>
      </c>
      <c r="AO58" s="343">
        <v>224.8</v>
      </c>
      <c r="AP58" s="344">
        <v>48630</v>
      </c>
      <c r="AQ58" s="345">
        <v>-12.8</v>
      </c>
      <c r="AR58" s="346">
        <v>237.6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1319593</v>
      </c>
      <c r="AN59" s="334">
        <v>105306</v>
      </c>
      <c r="AO59" s="335">
        <v>-2</v>
      </c>
      <c r="AP59" s="336">
        <v>95007</v>
      </c>
      <c r="AQ59" s="337">
        <v>10.5</v>
      </c>
      <c r="AR59" s="338">
        <v>-12.5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708367</v>
      </c>
      <c r="AN60" s="342">
        <v>56529</v>
      </c>
      <c r="AO60" s="343">
        <v>-28.7</v>
      </c>
      <c r="AP60" s="344">
        <v>48509</v>
      </c>
      <c r="AQ60" s="345">
        <v>-0.2</v>
      </c>
      <c r="AR60" s="346">
        <v>-28.5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901085</v>
      </c>
      <c r="AN61" s="349">
        <v>71467</v>
      </c>
      <c r="AO61" s="350">
        <v>16.399999999999999</v>
      </c>
      <c r="AP61" s="351">
        <v>95498</v>
      </c>
      <c r="AQ61" s="352">
        <v>3.9</v>
      </c>
      <c r="AR61" s="338">
        <v>12.5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532045</v>
      </c>
      <c r="AN62" s="342">
        <v>42199</v>
      </c>
      <c r="AO62" s="343">
        <v>38.6</v>
      </c>
      <c r="AP62" s="344">
        <v>51311</v>
      </c>
      <c r="AQ62" s="345">
        <v>1</v>
      </c>
      <c r="AR62" s="346">
        <v>37.6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MfEoGDhstckawQPDdFVNAVBoRtyQ0xZQTYPhObfYUnXvhJFf7JpsCKBLeprCMvGRcj5JAPcQ6dRiFHugxmA6Q==" saltValue="5knbseAjeaLY9LD2KNAhm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oqmc1HQfbx325YdIPXZGvEQo/utXlBYwMKDr+IxwXwJlyym+i+aMcOhhbo0NGTOJVImYUqP+s+x7DNql8oh73g==" saltValue="Hu5TVcIjKFuu4yqbblkq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jBRijZLBsgwo7W8i49BWhfwoTYvbFmQBjAu4nbHpV+ntVXyJLl7LgNlP3kaCm7Rrah2yhTNe/92++6v7G1pV2A==" saltValue="8vvDlqZfQPtRkmEk8EWH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28.57</v>
      </c>
      <c r="G47" s="12">
        <v>46.99</v>
      </c>
      <c r="H47" s="12">
        <v>34.97</v>
      </c>
      <c r="I47" s="12">
        <v>34.78</v>
      </c>
      <c r="J47" s="13">
        <v>32.24</v>
      </c>
    </row>
    <row r="48" spans="2:10" ht="57.75" customHeight="1" x14ac:dyDescent="0.15">
      <c r="B48" s="14"/>
      <c r="C48" s="1141" t="s">
        <v>4</v>
      </c>
      <c r="D48" s="1141"/>
      <c r="E48" s="1142"/>
      <c r="F48" s="15">
        <v>2.57</v>
      </c>
      <c r="G48" s="16">
        <v>5.82</v>
      </c>
      <c r="H48" s="16">
        <v>5.43</v>
      </c>
      <c r="I48" s="16">
        <v>3.56</v>
      </c>
      <c r="J48" s="17">
        <v>3.96</v>
      </c>
    </row>
    <row r="49" spans="2:10" ht="57.75" customHeight="1" thickBot="1" x14ac:dyDescent="0.2">
      <c r="B49" s="18"/>
      <c r="C49" s="1143" t="s">
        <v>5</v>
      </c>
      <c r="D49" s="1143"/>
      <c r="E49" s="1144"/>
      <c r="F49" s="19">
        <v>3.71</v>
      </c>
      <c r="G49" s="20">
        <v>21.25</v>
      </c>
      <c r="H49" s="20" t="s">
        <v>559</v>
      </c>
      <c r="I49" s="20">
        <v>0.52</v>
      </c>
      <c r="J49" s="21" t="s">
        <v>560</v>
      </c>
    </row>
    <row r="50" spans="2:10" x14ac:dyDescent="0.15"/>
  </sheetData>
  <sheetProtection algorithmName="SHA-512" hashValue="JB5a8Owzk8lFTAk/PjUQsA+AQ+oDIvhu2BygC9aj/xqnlll38+Kxasbn8m4B3+WPf32yCqjZvvgB6SKfpTa7wg==" saltValue="TY72EbBLl/V50pr+G4FB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星 丞</cp:lastModifiedBy>
  <cp:lastPrinted>2024-03-13T08:15:57Z</cp:lastPrinted>
  <dcterms:created xsi:type="dcterms:W3CDTF">2024-02-05T00:12:18Z</dcterms:created>
  <dcterms:modified xsi:type="dcterms:W3CDTF">2024-03-19T00:05:14Z</dcterms:modified>
  <cp:category/>
</cp:coreProperties>
</file>